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D7893B1-67F0-459C-84FB-DB114EDA1805}" xr6:coauthVersionLast="45" xr6:coauthVersionMax="47" xr10:uidLastSave="{00000000-0000-0000-0000-000000000000}"/>
  <bookViews>
    <workbookView xWindow="-108" yWindow="-108" windowWidth="23256" windowHeight="12576" tabRatio="593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0" i="1" l="1"/>
  <c r="J260" i="1"/>
  <c r="L259" i="1"/>
  <c r="J259" i="1"/>
  <c r="L258" i="1"/>
  <c r="J258" i="1"/>
  <c r="L257" i="1"/>
  <c r="J257" i="1"/>
  <c r="L256" i="1"/>
  <c r="J256" i="1"/>
  <c r="L255" i="1"/>
  <c r="J255" i="1"/>
  <c r="L254" i="1"/>
  <c r="J254" i="1"/>
  <c r="L253" i="1"/>
  <c r="J253" i="1"/>
  <c r="L252" i="1"/>
  <c r="J252" i="1"/>
  <c r="L251" i="1"/>
  <c r="J251" i="1"/>
  <c r="L250" i="1"/>
  <c r="J250" i="1"/>
  <c r="L249" i="1"/>
  <c r="J249" i="1"/>
  <c r="L248" i="1"/>
  <c r="J248" i="1"/>
  <c r="L247" i="1"/>
  <c r="J247" i="1"/>
  <c r="L246" i="1"/>
  <c r="J246" i="1"/>
  <c r="L245" i="1"/>
  <c r="J245" i="1"/>
  <c r="L244" i="1"/>
  <c r="J244" i="1"/>
  <c r="L243" i="1"/>
  <c r="J243" i="1"/>
  <c r="L242" i="1"/>
  <c r="J242" i="1"/>
  <c r="L241" i="1"/>
  <c r="J241" i="1"/>
  <c r="L240" i="1"/>
  <c r="J240" i="1"/>
  <c r="L239" i="1"/>
  <c r="J239" i="1"/>
  <c r="L238" i="1"/>
  <c r="J238" i="1"/>
  <c r="L237" i="1"/>
  <c r="J237" i="1"/>
  <c r="L236" i="1"/>
  <c r="J236" i="1"/>
  <c r="L235" i="1"/>
  <c r="J235" i="1"/>
  <c r="L234" i="1"/>
  <c r="J234" i="1"/>
  <c r="L233" i="1"/>
  <c r="J233" i="1"/>
  <c r="L232" i="1"/>
  <c r="J232" i="1"/>
  <c r="L231" i="1"/>
  <c r="J231" i="1"/>
  <c r="L230" i="1"/>
  <c r="J230" i="1"/>
  <c r="L229" i="1"/>
  <c r="J229" i="1"/>
  <c r="L228" i="1"/>
  <c r="J228" i="1"/>
  <c r="L227" i="1"/>
  <c r="J227" i="1"/>
  <c r="L226" i="1"/>
  <c r="J226" i="1"/>
  <c r="L225" i="1"/>
  <c r="J225" i="1"/>
  <c r="L224" i="1"/>
  <c r="J224" i="1"/>
  <c r="L223" i="1"/>
  <c r="J223" i="1"/>
  <c r="L222" i="1"/>
  <c r="J222" i="1"/>
  <c r="L221" i="1"/>
  <c r="J221" i="1"/>
  <c r="L220" i="1"/>
  <c r="J220" i="1"/>
  <c r="L219" i="1"/>
  <c r="J219" i="1"/>
  <c r="L218" i="1"/>
  <c r="J218" i="1"/>
  <c r="L217" i="1"/>
  <c r="J217" i="1"/>
  <c r="L216" i="1"/>
  <c r="J216" i="1"/>
  <c r="L215" i="1"/>
  <c r="J215" i="1"/>
  <c r="L214" i="1"/>
  <c r="J214" i="1"/>
  <c r="L213" i="1"/>
  <c r="J213" i="1"/>
  <c r="L212" i="1"/>
  <c r="J212" i="1"/>
  <c r="L211" i="1"/>
  <c r="J211" i="1"/>
  <c r="L210" i="1"/>
  <c r="J210" i="1"/>
  <c r="L209" i="1"/>
  <c r="J209" i="1"/>
  <c r="L208" i="1"/>
  <c r="J208" i="1"/>
  <c r="L207" i="1"/>
  <c r="J207" i="1"/>
  <c r="L206" i="1"/>
  <c r="J206" i="1"/>
  <c r="L205" i="1"/>
  <c r="J205" i="1"/>
  <c r="L204" i="1"/>
  <c r="J204" i="1"/>
  <c r="L203" i="1"/>
  <c r="J203" i="1"/>
  <c r="L202" i="1"/>
  <c r="J202" i="1"/>
  <c r="L201" i="1"/>
  <c r="J201" i="1"/>
  <c r="L200" i="1"/>
  <c r="J200" i="1"/>
  <c r="L199" i="1"/>
  <c r="J199" i="1"/>
  <c r="L198" i="1"/>
  <c r="J198" i="1"/>
  <c r="L197" i="1"/>
  <c r="J197" i="1"/>
  <c r="L196" i="1"/>
  <c r="J196" i="1"/>
  <c r="L195" i="1"/>
  <c r="J195" i="1"/>
  <c r="L194" i="1"/>
  <c r="J194" i="1"/>
  <c r="L193" i="1"/>
  <c r="J193" i="1"/>
  <c r="L192" i="1"/>
  <c r="J192" i="1"/>
  <c r="L191" i="1"/>
  <c r="J191" i="1"/>
  <c r="L190" i="1"/>
  <c r="J190" i="1"/>
  <c r="L189" i="1"/>
  <c r="J189" i="1"/>
  <c r="L188" i="1"/>
  <c r="J188" i="1"/>
  <c r="L187" i="1"/>
  <c r="J187" i="1"/>
  <c r="L186" i="1"/>
  <c r="J186" i="1"/>
  <c r="L185" i="1"/>
  <c r="J185" i="1"/>
  <c r="L184" i="1"/>
  <c r="J184" i="1"/>
  <c r="L183" i="1"/>
  <c r="J183" i="1"/>
  <c r="L182" i="1"/>
  <c r="J182" i="1"/>
  <c r="L181" i="1"/>
  <c r="J181" i="1"/>
  <c r="L180" i="1"/>
  <c r="J180" i="1"/>
  <c r="L179" i="1"/>
  <c r="J179" i="1"/>
  <c r="L178" i="1"/>
  <c r="J178" i="1"/>
  <c r="L177" i="1"/>
  <c r="J177" i="1"/>
  <c r="L176" i="1"/>
  <c r="J176" i="1"/>
  <c r="L175" i="1"/>
  <c r="J175" i="1"/>
  <c r="L174" i="1"/>
  <c r="J174" i="1"/>
  <c r="L173" i="1"/>
  <c r="J173" i="1"/>
  <c r="L172" i="1"/>
  <c r="J172" i="1"/>
  <c r="L171" i="1"/>
  <c r="J171" i="1"/>
  <c r="L170" i="1"/>
  <c r="J170" i="1"/>
  <c r="L169" i="1"/>
  <c r="J169" i="1"/>
  <c r="L168" i="1"/>
  <c r="J168" i="1"/>
  <c r="L167" i="1"/>
  <c r="J167" i="1"/>
  <c r="A167" i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L166" i="1"/>
  <c r="L165" i="1" s="1"/>
  <c r="J166" i="1"/>
  <c r="K165" i="1"/>
  <c r="L164" i="1"/>
  <c r="J164" i="1"/>
  <c r="L163" i="1"/>
  <c r="J163" i="1"/>
  <c r="L162" i="1"/>
  <c r="J162" i="1"/>
  <c r="L161" i="1"/>
  <c r="J161" i="1"/>
  <c r="A161" i="1"/>
  <c r="A162" i="1" s="1"/>
  <c r="A163" i="1" s="1"/>
  <c r="A164" i="1" s="1"/>
  <c r="L160" i="1"/>
  <c r="L159" i="1" s="1"/>
  <c r="J160" i="1"/>
  <c r="K159" i="1"/>
  <c r="L158" i="1"/>
  <c r="J158" i="1"/>
  <c r="L157" i="1"/>
  <c r="J157" i="1"/>
  <c r="L156" i="1"/>
  <c r="J156" i="1"/>
  <c r="L155" i="1"/>
  <c r="J155" i="1"/>
  <c r="L154" i="1"/>
  <c r="J154" i="1"/>
  <c r="L153" i="1"/>
  <c r="J153" i="1"/>
  <c r="L152" i="1"/>
  <c r="J152" i="1"/>
  <c r="L151" i="1"/>
  <c r="J151" i="1"/>
  <c r="L150" i="1"/>
  <c r="J150" i="1"/>
  <c r="L149" i="1"/>
  <c r="J149" i="1"/>
  <c r="L148" i="1"/>
  <c r="J148" i="1"/>
  <c r="L147" i="1"/>
  <c r="J147" i="1"/>
  <c r="A147" i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L146" i="1"/>
  <c r="L145" i="1" s="1"/>
  <c r="J146" i="1"/>
  <c r="K145" i="1"/>
  <c r="L144" i="1"/>
  <c r="J144" i="1"/>
  <c r="L143" i="1"/>
  <c r="J143" i="1"/>
  <c r="L142" i="1"/>
  <c r="J142" i="1"/>
  <c r="L141" i="1"/>
  <c r="J141" i="1"/>
  <c r="L140" i="1"/>
  <c r="J140" i="1"/>
  <c r="L139" i="1"/>
  <c r="J139" i="1"/>
  <c r="A139" i="1"/>
  <c r="A140" i="1" s="1"/>
  <c r="A141" i="1" s="1"/>
  <c r="A142" i="1" s="1"/>
  <c r="A143" i="1" s="1"/>
  <c r="A144" i="1" s="1"/>
  <c r="L138" i="1"/>
  <c r="L137" i="1" s="1"/>
  <c r="J138" i="1"/>
  <c r="K137" i="1"/>
  <c r="L136" i="1"/>
  <c r="J136" i="1"/>
  <c r="L135" i="1"/>
  <c r="J135" i="1"/>
  <c r="L134" i="1"/>
  <c r="J134" i="1"/>
  <c r="L133" i="1"/>
  <c r="J133" i="1"/>
  <c r="L132" i="1"/>
  <c r="J132" i="1"/>
  <c r="L131" i="1"/>
  <c r="J131" i="1"/>
  <c r="L130" i="1"/>
  <c r="J130" i="1"/>
  <c r="A130" i="1"/>
  <c r="A131" i="1" s="1"/>
  <c r="A132" i="1" s="1"/>
  <c r="A133" i="1" s="1"/>
  <c r="A134" i="1" s="1"/>
  <c r="A135" i="1" s="1"/>
  <c r="A136" i="1" s="1"/>
  <c r="L129" i="1"/>
  <c r="J129" i="1"/>
  <c r="L128" i="1"/>
  <c r="K128" i="1"/>
  <c r="L127" i="1"/>
  <c r="J127" i="1"/>
  <c r="L126" i="1"/>
  <c r="J126" i="1"/>
  <c r="L125" i="1"/>
  <c r="J125" i="1"/>
  <c r="L124" i="1"/>
  <c r="J124" i="1"/>
  <c r="L123" i="1"/>
  <c r="J123" i="1"/>
  <c r="L122" i="1"/>
  <c r="J122" i="1"/>
  <c r="L121" i="1"/>
  <c r="J121" i="1"/>
  <c r="A121" i="1"/>
  <c r="A122" i="1" s="1"/>
  <c r="A123" i="1" s="1"/>
  <c r="A124" i="1" s="1"/>
  <c r="A125" i="1" s="1"/>
  <c r="A126" i="1" s="1"/>
  <c r="A127" i="1" s="1"/>
  <c r="L120" i="1"/>
  <c r="J120" i="1"/>
  <c r="K119" i="1"/>
  <c r="L118" i="1"/>
  <c r="J118" i="1"/>
  <c r="L117" i="1"/>
  <c r="J117" i="1"/>
  <c r="L116" i="1"/>
  <c r="J116" i="1"/>
  <c r="L115" i="1"/>
  <c r="J115" i="1"/>
  <c r="L114" i="1"/>
  <c r="J114" i="1"/>
  <c r="L113" i="1"/>
  <c r="J113" i="1"/>
  <c r="L112" i="1"/>
  <c r="J112" i="1"/>
  <c r="L111" i="1"/>
  <c r="J111" i="1"/>
  <c r="L110" i="1"/>
  <c r="J110" i="1"/>
  <c r="L109" i="1"/>
  <c r="J109" i="1"/>
  <c r="A109" i="1"/>
  <c r="A110" i="1" s="1"/>
  <c r="A111" i="1" s="1"/>
  <c r="A112" i="1" s="1"/>
  <c r="A113" i="1" s="1"/>
  <c r="A114" i="1" s="1"/>
  <c r="A115" i="1" s="1"/>
  <c r="A116" i="1" s="1"/>
  <c r="A117" i="1" s="1"/>
  <c r="A118" i="1" s="1"/>
  <c r="L108" i="1"/>
  <c r="J108" i="1"/>
  <c r="L107" i="1"/>
  <c r="K107" i="1"/>
  <c r="L106" i="1"/>
  <c r="J106" i="1"/>
  <c r="L105" i="1"/>
  <c r="J105" i="1"/>
  <c r="L104" i="1"/>
  <c r="J104" i="1"/>
  <c r="L103" i="1"/>
  <c r="J103" i="1"/>
  <c r="L102" i="1"/>
  <c r="J102" i="1"/>
  <c r="L101" i="1"/>
  <c r="J101" i="1"/>
  <c r="L100" i="1"/>
  <c r="J100" i="1"/>
  <c r="L99" i="1"/>
  <c r="J99" i="1"/>
  <c r="L98" i="1"/>
  <c r="J98" i="1"/>
  <c r="A98" i="1"/>
  <c r="A99" i="1" s="1"/>
  <c r="A100" i="1" s="1"/>
  <c r="A101" i="1" s="1"/>
  <c r="A102" i="1" s="1"/>
  <c r="A103" i="1" s="1"/>
  <c r="A104" i="1" s="1"/>
  <c r="A105" i="1" s="1"/>
  <c r="A106" i="1" s="1"/>
  <c r="L97" i="1"/>
  <c r="J97" i="1"/>
  <c r="K96" i="1"/>
  <c r="L95" i="1"/>
  <c r="J95" i="1"/>
  <c r="A95" i="1"/>
  <c r="L94" i="1"/>
  <c r="L93" i="1" s="1"/>
  <c r="J94" i="1"/>
  <c r="K93" i="1"/>
  <c r="L92" i="1"/>
  <c r="J92" i="1"/>
  <c r="L91" i="1"/>
  <c r="J91" i="1"/>
  <c r="L90" i="1"/>
  <c r="J90" i="1"/>
  <c r="L89" i="1"/>
  <c r="J89" i="1"/>
  <c r="L88" i="1"/>
  <c r="J88" i="1"/>
  <c r="A88" i="1"/>
  <c r="A89" i="1" s="1"/>
  <c r="A90" i="1" s="1"/>
  <c r="A91" i="1" s="1"/>
  <c r="A92" i="1" s="1"/>
  <c r="L87" i="1"/>
  <c r="L86" i="1" s="1"/>
  <c r="J87" i="1"/>
  <c r="K86" i="1"/>
  <c r="L85" i="1"/>
  <c r="J85" i="1"/>
  <c r="L84" i="1"/>
  <c r="J84" i="1"/>
  <c r="L83" i="1"/>
  <c r="J83" i="1"/>
  <c r="L82" i="1"/>
  <c r="J82" i="1"/>
  <c r="L81" i="1"/>
  <c r="J81" i="1"/>
  <c r="L80" i="1"/>
  <c r="J80" i="1"/>
  <c r="L79" i="1"/>
  <c r="J79" i="1"/>
  <c r="L78" i="1"/>
  <c r="J78" i="1"/>
  <c r="L77" i="1"/>
  <c r="J77" i="1"/>
  <c r="L76" i="1"/>
  <c r="J76" i="1"/>
  <c r="L75" i="1"/>
  <c r="J75" i="1"/>
  <c r="L74" i="1"/>
  <c r="J74" i="1"/>
  <c r="L73" i="1"/>
  <c r="J73" i="1"/>
  <c r="L72" i="1"/>
  <c r="J72" i="1"/>
  <c r="L71" i="1"/>
  <c r="J71" i="1"/>
  <c r="L70" i="1"/>
  <c r="J70" i="1"/>
  <c r="L69" i="1"/>
  <c r="J69" i="1"/>
  <c r="L68" i="1"/>
  <c r="J68" i="1"/>
  <c r="L67" i="1"/>
  <c r="J67" i="1"/>
  <c r="L66" i="1"/>
  <c r="J66" i="1"/>
  <c r="L65" i="1"/>
  <c r="J65" i="1"/>
  <c r="L64" i="1"/>
  <c r="J64" i="1"/>
  <c r="L63" i="1"/>
  <c r="J63" i="1"/>
  <c r="L62" i="1"/>
  <c r="J62" i="1"/>
  <c r="L61" i="1"/>
  <c r="J61" i="1"/>
  <c r="L60" i="1"/>
  <c r="J60" i="1"/>
  <c r="L59" i="1"/>
  <c r="J59" i="1"/>
  <c r="L58" i="1"/>
  <c r="J58" i="1"/>
  <c r="L57" i="1"/>
  <c r="J57" i="1"/>
  <c r="L56" i="1"/>
  <c r="J56" i="1"/>
  <c r="L55" i="1"/>
  <c r="J55" i="1"/>
  <c r="L54" i="1"/>
  <c r="J54" i="1"/>
  <c r="L53" i="1"/>
  <c r="J53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L52" i="1"/>
  <c r="L51" i="1" s="1"/>
  <c r="J52" i="1"/>
  <c r="K51" i="1"/>
  <c r="L50" i="1"/>
  <c r="J50" i="1"/>
  <c r="L49" i="1"/>
  <c r="J49" i="1"/>
  <c r="L48" i="1"/>
  <c r="J48" i="1"/>
  <c r="L47" i="1"/>
  <c r="J47" i="1"/>
  <c r="L46" i="1"/>
  <c r="J46" i="1"/>
  <c r="L45" i="1"/>
  <c r="J45" i="1"/>
  <c r="L44" i="1"/>
  <c r="J44" i="1"/>
  <c r="L43" i="1"/>
  <c r="J43" i="1"/>
  <c r="L42" i="1"/>
  <c r="J42" i="1"/>
  <c r="L41" i="1"/>
  <c r="J41" i="1"/>
  <c r="L40" i="1"/>
  <c r="J40" i="1"/>
  <c r="L39" i="1"/>
  <c r="J39" i="1"/>
  <c r="L38" i="1"/>
  <c r="J38" i="1"/>
  <c r="L37" i="1"/>
  <c r="J37" i="1"/>
  <c r="L36" i="1"/>
  <c r="J36" i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L27" i="1"/>
  <c r="J27" i="1"/>
  <c r="L26" i="1"/>
  <c r="K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J16" i="1"/>
  <c r="L15" i="1"/>
  <c r="J15" i="1"/>
  <c r="L14" i="1"/>
  <c r="J14" i="1"/>
  <c r="L13" i="1"/>
  <c r="J13" i="1"/>
  <c r="L12" i="1"/>
  <c r="J12" i="1"/>
  <c r="L11" i="1"/>
  <c r="J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L10" i="1"/>
  <c r="J10" i="1"/>
  <c r="K9" i="1"/>
  <c r="L9" i="1" l="1"/>
  <c r="L96" i="1"/>
  <c r="L119" i="1"/>
  <c r="C5" i="1" l="1"/>
</calcChain>
</file>

<file path=xl/sharedStrings.xml><?xml version="1.0" encoding="utf-8"?>
<sst xmlns="http://schemas.openxmlformats.org/spreadsheetml/2006/main" count="754" uniqueCount="291">
  <si>
    <t>№</t>
  </si>
  <si>
    <t>Группа товара</t>
  </si>
  <si>
    <t>Наименование</t>
  </si>
  <si>
    <t>Объём, литр</t>
  </si>
  <si>
    <t>Кол-во в уп.</t>
  </si>
  <si>
    <t>Кр-ть %</t>
  </si>
  <si>
    <t>Страна происхождения</t>
  </si>
  <si>
    <t>ВИНО</t>
  </si>
  <si>
    <t>США, Калифорния</t>
  </si>
  <si>
    <t>Красное сухое</t>
  </si>
  <si>
    <t>Грузия</t>
  </si>
  <si>
    <t>Белое сухое</t>
  </si>
  <si>
    <t>Чили</t>
  </si>
  <si>
    <t>Италия</t>
  </si>
  <si>
    <t>Вино белое</t>
  </si>
  <si>
    <t>Испания</t>
  </si>
  <si>
    <t>Розовое сухое</t>
  </si>
  <si>
    <t>Вино красное</t>
  </si>
  <si>
    <t>Аргентина</t>
  </si>
  <si>
    <t>Новая Зеландия</t>
  </si>
  <si>
    <t xml:space="preserve">Белое сухое </t>
  </si>
  <si>
    <t>Франция</t>
  </si>
  <si>
    <t>ШАМПАНСКОЕ</t>
  </si>
  <si>
    <t>Шампанское</t>
  </si>
  <si>
    <t>ЛИКЕР</t>
  </si>
  <si>
    <t>Ликёр</t>
  </si>
  <si>
    <t xml:space="preserve">Ирландия </t>
  </si>
  <si>
    <t>Ирландия</t>
  </si>
  <si>
    <t>РОМ</t>
  </si>
  <si>
    <t>Ром</t>
  </si>
  <si>
    <t>Великобр.</t>
  </si>
  <si>
    <t>Captain Morgan White</t>
  </si>
  <si>
    <t>37.5</t>
  </si>
  <si>
    <t>Великобр</t>
  </si>
  <si>
    <t>Zacapa 23YO</t>
  </si>
  <si>
    <t>Гуатемала</t>
  </si>
  <si>
    <t>Виски</t>
  </si>
  <si>
    <t>ВИСКИ ШОТЛАНДСКИЙ ОДНОСОЛОДОВЫЙ</t>
  </si>
  <si>
    <t xml:space="preserve">Ardbeg 10 YO </t>
  </si>
  <si>
    <t xml:space="preserve">Singleton of Dufftown 12YO </t>
  </si>
  <si>
    <t xml:space="preserve">Clynelish 14 YO </t>
  </si>
  <si>
    <t xml:space="preserve">Talisker 10 YO </t>
  </si>
  <si>
    <t xml:space="preserve">Glenmorangie Nectar D'or 12 YO </t>
  </si>
  <si>
    <t>ВИСКИ ИРЛАНДСКИЙ</t>
  </si>
  <si>
    <t>БУРБОН</t>
  </si>
  <si>
    <t>Бурбон</t>
  </si>
  <si>
    <t>США</t>
  </si>
  <si>
    <t>КОНЬЯК</t>
  </si>
  <si>
    <t>Коньяк</t>
  </si>
  <si>
    <t>Hennessy VSOP</t>
  </si>
  <si>
    <t>Hennessy Paradise</t>
  </si>
  <si>
    <t>ТЕКИЛА</t>
  </si>
  <si>
    <t>Текила</t>
  </si>
  <si>
    <t>Мексика</t>
  </si>
  <si>
    <t xml:space="preserve">Jose Cuervo Especial Silver </t>
  </si>
  <si>
    <t>ДЖИН</t>
  </si>
  <si>
    <t>Джин</t>
  </si>
  <si>
    <t>Tanqueray No. Ten</t>
  </si>
  <si>
    <t>ВОДКА</t>
  </si>
  <si>
    <t>Водка</t>
  </si>
  <si>
    <t>Польша</t>
  </si>
  <si>
    <t>Китай</t>
  </si>
  <si>
    <t>Телефон</t>
  </si>
  <si>
    <t>Итого сумма заказа</t>
  </si>
  <si>
    <t>Пожалуйста заполните заявочный лист</t>
  </si>
  <si>
    <t>Ваш заказ</t>
  </si>
  <si>
    <t>Куба</t>
  </si>
  <si>
    <t xml:space="preserve">Клиент </t>
  </si>
  <si>
    <t>Адрес доставки</t>
  </si>
  <si>
    <t>ИГРИСТЫЕ ВИНА</t>
  </si>
  <si>
    <t xml:space="preserve">* Бесплатная доставка по г. Бишкек при заказе от 5 000 сом </t>
  </si>
  <si>
    <t>* Пн- Сб. с 10:00 до 18:00​</t>
  </si>
  <si>
    <t>Выгода (%)</t>
  </si>
  <si>
    <r>
      <t>* Контактный телефон: +</t>
    </r>
    <r>
      <rPr>
        <b/>
        <sz val="11"/>
        <color rgb="FF000000"/>
        <rFont val="Calibri"/>
        <family val="2"/>
        <charset val="186"/>
        <scheme val="minor"/>
      </rPr>
      <t>996 775 984 258</t>
    </r>
    <r>
      <rPr>
        <sz val="11"/>
        <color rgb="FF000000"/>
        <rFont val="Calibri"/>
        <family val="2"/>
        <charset val="186"/>
        <scheme val="minor"/>
      </rPr>
      <t>;</t>
    </r>
    <r>
      <rPr>
        <b/>
        <sz val="11"/>
        <color rgb="FF000000"/>
        <rFont val="Calibri"/>
        <family val="2"/>
        <charset val="186"/>
        <scheme val="minor"/>
      </rPr>
      <t xml:space="preserve"> +996558640612</t>
    </r>
  </si>
  <si>
    <t>ПРОМО КОД</t>
  </si>
  <si>
    <t>Выгодная цена на сайте</t>
  </si>
  <si>
    <t>Сумма заказа</t>
  </si>
  <si>
    <t xml:space="preserve">  Прайс-лист от 29.04.2023</t>
  </si>
  <si>
    <t xml:space="preserve">Цена, сом </t>
  </si>
  <si>
    <t>Белое п/сух</t>
  </si>
  <si>
    <t>Розовое п/слад</t>
  </si>
  <si>
    <t>Красное п/сухое</t>
  </si>
  <si>
    <t>Белое п/слад</t>
  </si>
  <si>
    <t>Красное п/сл</t>
  </si>
  <si>
    <t>Красное п/сух</t>
  </si>
  <si>
    <t>Розовое п/сух</t>
  </si>
  <si>
    <t>Игристое вино, сухое</t>
  </si>
  <si>
    <t>Красное, сухое</t>
  </si>
  <si>
    <t>Красное, полусухое</t>
  </si>
  <si>
    <t>Белое, полусухое</t>
  </si>
  <si>
    <t>Австралия</t>
  </si>
  <si>
    <t>Белое, сухое</t>
  </si>
  <si>
    <t>Penfolds Bin 407 Cabernet Sauvignon</t>
  </si>
  <si>
    <t>Красное, п/сладкое</t>
  </si>
  <si>
    <t>Розовое п/сладкое</t>
  </si>
  <si>
    <t>Игристое вино</t>
  </si>
  <si>
    <t>Подар.упак</t>
  </si>
  <si>
    <t>Macallan Sherry Oak 12 YO</t>
  </si>
  <si>
    <t>В подар. упаковке + подсветка бутылки</t>
  </si>
  <si>
    <t xml:space="preserve">Hennessy VS </t>
  </si>
  <si>
    <t xml:space="preserve">Hennessy VS Limited Edition </t>
  </si>
  <si>
    <t xml:space="preserve">Hennessy VSOP </t>
  </si>
  <si>
    <t xml:space="preserve">Hennessy XO </t>
  </si>
  <si>
    <t xml:space="preserve">Hennessy Paradise Imperial </t>
  </si>
  <si>
    <t xml:space="preserve">Hennessy Richard </t>
  </si>
  <si>
    <t>ВИСКИ ШОТЛАНДСКИЙ КУПАЖ</t>
  </si>
  <si>
    <t xml:space="preserve">Johnnie Walker Red Label </t>
  </si>
  <si>
    <t xml:space="preserve">Johnnie Walker Black Label </t>
  </si>
  <si>
    <t xml:space="preserve">Johnnie Walker Double Black </t>
  </si>
  <si>
    <t xml:space="preserve">Johnnie Walker Gold Reserve </t>
  </si>
  <si>
    <t xml:space="preserve">Johnnie Walker 18 YO </t>
  </si>
  <si>
    <t>Johnnie Walker 18 YO ПОДАРОЧНЫЙ НАБОР</t>
  </si>
  <si>
    <t xml:space="preserve">Hennessy VSOP  NBA </t>
  </si>
  <si>
    <t xml:space="preserve">Hennessy VSOP  Chinese </t>
  </si>
  <si>
    <t xml:space="preserve">Hennessy VSOP  By Yang Yongliang </t>
  </si>
  <si>
    <t xml:space="preserve">Hennessy XO  By Yang Yongliang </t>
  </si>
  <si>
    <t xml:space="preserve">Johnnie Walker Blue Label </t>
  </si>
  <si>
    <t>Johnnie Walker Blue Label  ПОДАРОЧНЫЙ НАБОР</t>
  </si>
  <si>
    <t xml:space="preserve">J&amp;B Rare </t>
  </si>
  <si>
    <t xml:space="preserve">White Horse </t>
  </si>
  <si>
    <t xml:space="preserve">Famous Grouse </t>
  </si>
  <si>
    <t xml:space="preserve">Famous Grouse Smoky Black </t>
  </si>
  <si>
    <t xml:space="preserve">Bells Original </t>
  </si>
  <si>
    <t xml:space="preserve">Ardbeg AN OA </t>
  </si>
  <si>
    <t>Lagavulin 16YO</t>
  </si>
  <si>
    <t xml:space="preserve">Lagavulin The Distillers Edition </t>
  </si>
  <si>
    <t xml:space="preserve">Singleton of Dufftown 15YO </t>
  </si>
  <si>
    <t xml:space="preserve">Glen Elgin 12YO </t>
  </si>
  <si>
    <t xml:space="preserve">Caol ila 12 YO </t>
  </si>
  <si>
    <t xml:space="preserve">Caol Ila Moch </t>
  </si>
  <si>
    <t xml:space="preserve">Caol Ila The Distillers Edition </t>
  </si>
  <si>
    <t xml:space="preserve">Cardhu Amber Rock </t>
  </si>
  <si>
    <t xml:space="preserve">Talisker The Distillers Edition </t>
  </si>
  <si>
    <t xml:space="preserve">Oban Little Bay </t>
  </si>
  <si>
    <t xml:space="preserve">Oban The Distillers Edition </t>
  </si>
  <si>
    <t xml:space="preserve">Glenmorangie X </t>
  </si>
  <si>
    <t xml:space="preserve">Glenmorangie 10YO </t>
  </si>
  <si>
    <t xml:space="preserve">Glenmorangie Lasanta 12YO </t>
  </si>
  <si>
    <t xml:space="preserve">Glenmorangie Quinta Ruban 14YO </t>
  </si>
  <si>
    <t xml:space="preserve">Glenmorangie A Tale Of Tokyo </t>
  </si>
  <si>
    <t xml:space="preserve">Highland Park 12 YO </t>
  </si>
  <si>
    <t xml:space="preserve">Macallan 12 YO </t>
  </si>
  <si>
    <t xml:space="preserve">Macallan 15 YO </t>
  </si>
  <si>
    <t xml:space="preserve">Macallan Double Cask 18 YO </t>
  </si>
  <si>
    <t xml:space="preserve">Macallan Sherry Oak 18YO </t>
  </si>
  <si>
    <t xml:space="preserve">Macallan Sherry Oak 25 YO </t>
  </si>
  <si>
    <t xml:space="preserve">Macallan Classic Cut GB </t>
  </si>
  <si>
    <t xml:space="preserve">Macallan A Night On Earth  </t>
  </si>
  <si>
    <t xml:space="preserve">Macallan Black Millenium Decanter </t>
  </si>
  <si>
    <t xml:space="preserve">Macallan The Harmony Collection </t>
  </si>
  <si>
    <t xml:space="preserve">Naked Malt </t>
  </si>
  <si>
    <t xml:space="preserve">Bushmills Original </t>
  </si>
  <si>
    <t xml:space="preserve">Bushmills Black Bush </t>
  </si>
  <si>
    <t>Bushmills 16YO</t>
  </si>
  <si>
    <t>Bushmills 21YO</t>
  </si>
  <si>
    <t xml:space="preserve">Bushmills 10YO </t>
  </si>
  <si>
    <t xml:space="preserve">Bulleit Bourbon </t>
  </si>
  <si>
    <t xml:space="preserve">Bulleit Rye </t>
  </si>
  <si>
    <t xml:space="preserve">Captain Morgan Dark </t>
  </si>
  <si>
    <t xml:space="preserve">Captain Morgan Spiced Gold </t>
  </si>
  <si>
    <t xml:space="preserve">Eminente Reserva 7 YO </t>
  </si>
  <si>
    <t>Zacapa 23YO  ПОДАРОЧНЫЙ НАБОР</t>
  </si>
  <si>
    <t>Jose Cuervo Especial Gold</t>
  </si>
  <si>
    <t>Volcan De Mi Tierra X.A</t>
  </si>
  <si>
    <t>Volcan De Mi Tierra Blanco</t>
  </si>
  <si>
    <t>Volcan De Mi Tierra Anejo Cristalino</t>
  </si>
  <si>
    <t>Don Julio Anejo</t>
  </si>
  <si>
    <t xml:space="preserve">Don Julio Blanco </t>
  </si>
  <si>
    <t xml:space="preserve">Don Julio Reposado </t>
  </si>
  <si>
    <t>Don Julio 1942</t>
  </si>
  <si>
    <t>Gordon's London Dry</t>
  </si>
  <si>
    <t xml:space="preserve">Gordon's Premium Pink </t>
  </si>
  <si>
    <t xml:space="preserve">Gordon's Mediterranean Orange </t>
  </si>
  <si>
    <t xml:space="preserve">Tanqueray London Dry </t>
  </si>
  <si>
    <t xml:space="preserve">Smirnoff Red </t>
  </si>
  <si>
    <t xml:space="preserve">Belvedere Luminous </t>
  </si>
  <si>
    <t xml:space="preserve">Belvedere </t>
  </si>
  <si>
    <t xml:space="preserve">Moutai Chun 1992 </t>
  </si>
  <si>
    <t xml:space="preserve">Baileys </t>
  </si>
  <si>
    <t xml:space="preserve">Sheridans </t>
  </si>
  <si>
    <t xml:space="preserve">Moet &amp; Chandon Brut Mini </t>
  </si>
  <si>
    <t xml:space="preserve">Moet &amp; Chandon Brut </t>
  </si>
  <si>
    <t xml:space="preserve">Moet &amp; Chandon Nectar </t>
  </si>
  <si>
    <t xml:space="preserve">Moet &amp; Chandon Ice </t>
  </si>
  <si>
    <t>Moet &amp; Chandon Brut  AYL Happy Birthday</t>
  </si>
  <si>
    <t>Moet &amp; Chandon Brut AYL I Love You</t>
  </si>
  <si>
    <t xml:space="preserve">Moet &amp; Chandon Rose </t>
  </si>
  <si>
    <t xml:space="preserve">Veuve Clicquot Ponsardin Brut </t>
  </si>
  <si>
    <t xml:space="preserve">Dom Perignon White </t>
  </si>
  <si>
    <t xml:space="preserve">Dom Perignon Rose </t>
  </si>
  <si>
    <t>Armand De Brignac Brut Gold в сумочке</t>
  </si>
  <si>
    <t>Armand De Brignac Brut Gold в коробке</t>
  </si>
  <si>
    <t xml:space="preserve">Chandon Garden Spritz </t>
  </si>
  <si>
    <t xml:space="preserve">Chandon Brut </t>
  </si>
  <si>
    <t xml:space="preserve">Chandon Brut Rose </t>
  </si>
  <si>
    <t xml:space="preserve">Botter Brut Spumante </t>
  </si>
  <si>
    <t xml:space="preserve">19 Crimes Sparkling White </t>
  </si>
  <si>
    <t xml:space="preserve">Pampas Del Sur Select Cabernet-Merlot </t>
  </si>
  <si>
    <t xml:space="preserve">Pampas Del Sur Select Chardonnay-Chenin </t>
  </si>
  <si>
    <t xml:space="preserve">Pampas del Sur Vineyard Expression Merlot </t>
  </si>
  <si>
    <t xml:space="preserve">Louis Jadot Chablis Premier Cru Fourchaume </t>
  </si>
  <si>
    <t xml:space="preserve">Louis Jadot Chablis </t>
  </si>
  <si>
    <t xml:space="preserve">LJCouvent des Jacobins Bourgogne Pinot Noir </t>
  </si>
  <si>
    <t>LJCouvent des Jacobins Bourgogne Chardonnay</t>
  </si>
  <si>
    <t xml:space="preserve">LJ Volnay </t>
  </si>
  <si>
    <t xml:space="preserve">LJ Savigny Les Beaune La Dominode </t>
  </si>
  <si>
    <t xml:space="preserve">Teliani Alazani Valley Red Semi Sweet  </t>
  </si>
  <si>
    <t xml:space="preserve">Teliani Pirosmani Red Semi Dry  </t>
  </si>
  <si>
    <t xml:space="preserve">Teliani Tsinandali White Dry  </t>
  </si>
  <si>
    <t xml:space="preserve">Teliani Saperavi Red Dry  </t>
  </si>
  <si>
    <t xml:space="preserve">Teliani Kindzmarauli Red Semi Sweet  </t>
  </si>
  <si>
    <t xml:space="preserve">Teliani Mukuzani Red Dry  </t>
  </si>
  <si>
    <t xml:space="preserve">Teliani Akhasheni Red Semi Sweet  </t>
  </si>
  <si>
    <t xml:space="preserve">Teliani Napareuli Red Dry  </t>
  </si>
  <si>
    <t xml:space="preserve">Teliani Saperavi  Rose Semi Dry  </t>
  </si>
  <si>
    <t xml:space="preserve">Teliani Khvanchkara Red Semi Sweet  </t>
  </si>
  <si>
    <t xml:space="preserve">Teliani Tvishi White Semi Sweet  </t>
  </si>
  <si>
    <t xml:space="preserve">Artero Tempranillo Rose  </t>
  </si>
  <si>
    <t xml:space="preserve">Artero Crianza  </t>
  </si>
  <si>
    <t xml:space="preserve">Artero Reserva  </t>
  </si>
  <si>
    <t xml:space="preserve">El Coto Blanco  </t>
  </si>
  <si>
    <t xml:space="preserve">El Coto Rosado  </t>
  </si>
  <si>
    <t xml:space="preserve">El Coto Crianza  </t>
  </si>
  <si>
    <t xml:space="preserve">El Coto de Imaz Reserva  </t>
  </si>
  <si>
    <t xml:space="preserve">El Coto de Imaz Gran Reserva  </t>
  </si>
  <si>
    <t xml:space="preserve">Bodega Numanthia  </t>
  </si>
  <si>
    <t xml:space="preserve">Piccini Grigio (White)  </t>
  </si>
  <si>
    <t xml:space="preserve">Piccini Arancio Chianti (Red)  </t>
  </si>
  <si>
    <t xml:space="preserve">Antinori Santa Cristina  </t>
  </si>
  <si>
    <t xml:space="preserve">Antinori Villa Antinori Bianco  </t>
  </si>
  <si>
    <t xml:space="preserve">Antinori Villa Antinori Rosso  </t>
  </si>
  <si>
    <t xml:space="preserve">Antinori San Giovanni Orvieto  </t>
  </si>
  <si>
    <t xml:space="preserve">Antinori Marchese Chianti Classico Riserva  </t>
  </si>
  <si>
    <t xml:space="preserve">Antinori Chianti Classico Riserva  </t>
  </si>
  <si>
    <t xml:space="preserve">Antinori Cervaro Della Sala  </t>
  </si>
  <si>
    <t xml:space="preserve">Antinori Tignanello  </t>
  </si>
  <si>
    <t xml:space="preserve">Antinori Solaia  </t>
  </si>
  <si>
    <t xml:space="preserve">Cloudy Bay Sauvignon Blanc  </t>
  </si>
  <si>
    <t xml:space="preserve">Cloudy Bay Pinot Noir  </t>
  </si>
  <si>
    <t xml:space="preserve">Cloudy Bay Chardonnay  </t>
  </si>
  <si>
    <t xml:space="preserve">Matua Regional Pinot Noir Marlborough  </t>
  </si>
  <si>
    <t xml:space="preserve">Matua Sauvignon Blanc Marlborough  </t>
  </si>
  <si>
    <t xml:space="preserve">Matua Rose  </t>
  </si>
  <si>
    <t xml:space="preserve">Eagle Creek Chardonnay  </t>
  </si>
  <si>
    <t xml:space="preserve">Eagle Creek Zinfandel  </t>
  </si>
  <si>
    <t xml:space="preserve">Eagle Creek Zinfandel Rose  </t>
  </si>
  <si>
    <t xml:space="preserve">Eagle Creek Ruby Cabernet  </t>
  </si>
  <si>
    <t xml:space="preserve">Cocoon Zinfandel  </t>
  </si>
  <si>
    <t xml:space="preserve">Beringer Founders Cabernet Sauvignon  </t>
  </si>
  <si>
    <t xml:space="preserve">Beringer Founders Zinfandel  </t>
  </si>
  <si>
    <t xml:space="preserve">Beringer Chardonnay  </t>
  </si>
  <si>
    <t xml:space="preserve">Beringer Zinfandel  </t>
  </si>
  <si>
    <t xml:space="preserve">Lindeman's Bin 85 Pinot Grigio  </t>
  </si>
  <si>
    <t xml:space="preserve">Lindeman's Bin 50 Shiraz  </t>
  </si>
  <si>
    <t xml:space="preserve">Lindeman's Bin 65 Chardonnay  </t>
  </si>
  <si>
    <t xml:space="preserve">Penfolds Max's Shiraz  </t>
  </si>
  <si>
    <t xml:space="preserve">Penfolds Max's Chardonnay  </t>
  </si>
  <si>
    <t xml:space="preserve">Penfolds Grange Shiraz  </t>
  </si>
  <si>
    <t xml:space="preserve">Penfolds Bin 28 Shiraz  </t>
  </si>
  <si>
    <t xml:space="preserve">Penfolds Bin 2 Shiraz Mataro  </t>
  </si>
  <si>
    <t xml:space="preserve">Penfolds Koonunga Hill Shiraz  </t>
  </si>
  <si>
    <t xml:space="preserve">Penfolds Grange Shiraz GB  </t>
  </si>
  <si>
    <t xml:space="preserve">Penfolds Bin 389 Cabernet Shiraz VAP  </t>
  </si>
  <si>
    <t xml:space="preserve">Penfolds Bin 389 Cabernet Shiraz GB  </t>
  </si>
  <si>
    <t xml:space="preserve">Penfolds Bin 311 Chardonnay  </t>
  </si>
  <si>
    <t xml:space="preserve">Penfolds Bin 389 Cabernet Shiraz  </t>
  </si>
  <si>
    <t xml:space="preserve">Penfolds Bin 389 Cabernet Shiraz VAP Rocket  </t>
  </si>
  <si>
    <t xml:space="preserve">Penfolds Bin 707 Cabernet Sauvignon  </t>
  </si>
  <si>
    <t xml:space="preserve">19 Crimes Cabernet Sauvignon  </t>
  </si>
  <si>
    <t xml:space="preserve">19 Crimes Chard Chardonnay  </t>
  </si>
  <si>
    <t xml:space="preserve">19 Crimes Red Wine Blend  </t>
  </si>
  <si>
    <t xml:space="preserve">19 Crimes Sauv Block Sauvignon Blanc  </t>
  </si>
  <si>
    <t xml:space="preserve">19 Crimes Snoop Dog Cali Red  </t>
  </si>
  <si>
    <t xml:space="preserve">19 Crimes Snoop Dog Cali Rose  </t>
  </si>
  <si>
    <t xml:space="preserve">Concha Frontera Sauvignon Blanc  </t>
  </si>
  <si>
    <t xml:space="preserve">Concha Frontera Cabernet Sauvignon  </t>
  </si>
  <si>
    <t xml:space="preserve">Concha Frontera Chardonnay  </t>
  </si>
  <si>
    <t xml:space="preserve">Concha Frontera Merlot  </t>
  </si>
  <si>
    <t xml:space="preserve">Concha Reserva Cabernet Sauvignon  </t>
  </si>
  <si>
    <t xml:space="preserve">Concha Reserva Carmenere  </t>
  </si>
  <si>
    <t xml:space="preserve">Concha Reserva Chardonnay  </t>
  </si>
  <si>
    <t xml:space="preserve">Concha Reserva Merlot  </t>
  </si>
  <si>
    <t xml:space="preserve">Concha Reserva Sauvignon Blanc  </t>
  </si>
  <si>
    <t xml:space="preserve">LJ Chateau Des Jacques Morgon  </t>
  </si>
  <si>
    <t xml:space="preserve">LJ Gevrey Chambertin  </t>
  </si>
  <si>
    <t xml:space="preserve">LJ Grange Magnien Macon Villages  </t>
  </si>
  <si>
    <t xml:space="preserve">LJ Heritiers Corton Grand Cru  </t>
  </si>
  <si>
    <t xml:space="preserve">LJ Macon Villages  </t>
  </si>
  <si>
    <t xml:space="preserve">LJ Prieur Brunet Santenay Premier Cru  </t>
  </si>
  <si>
    <t xml:space="preserve">Terrazas Malbec </t>
  </si>
  <si>
    <t xml:space="preserve">Teliani Alazani Valley White Semi Sweet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</si>
</sst>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186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204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7"/>
      <color rgb="FF000000"/>
      <name val="Calibri"/>
      <family val="2"/>
      <charset val="204"/>
      <scheme val="minor"/>
    </font>
    <font>
      <b/>
      <sz val="9"/>
      <color theme="4" tint="-0.499984740745262"/>
      <name val="Calibri"/>
      <family val="2"/>
      <charset val="204"/>
      <scheme val="minor"/>
    </font>
    <font>
      <b/>
      <sz val="8"/>
      <color theme="4" tint="-0.499984740745262"/>
      <name val="Calibri"/>
      <family val="2"/>
      <charset val="204"/>
      <scheme val="minor"/>
    </font>
    <font>
      <b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2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8" fillId="0" borderId="0"/>
  </cellStyleXfs>
  <cellXfs count="126">
    <xf numFmtId="0" fontId="0" fillId="0" borderId="0" xfId="0"/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0" fontId="14" fillId="0" borderId="0" xfId="0" applyFont="1"/>
    <xf numFmtId="0" fontId="22" fillId="4" borderId="0" xfId="0" applyFont="1" applyFill="1" applyAlignment="1">
      <alignment horizontal="left" vertical="center"/>
    </xf>
    <xf numFmtId="0" fontId="12" fillId="4" borderId="0" xfId="0" applyFont="1" applyFill="1"/>
    <xf numFmtId="0" fontId="21" fillId="4" borderId="0" xfId="0" applyFont="1" applyFill="1"/>
    <xf numFmtId="0" fontId="14" fillId="4" borderId="0" xfId="0" applyFont="1" applyFill="1"/>
    <xf numFmtId="0" fontId="17" fillId="0" borderId="0" xfId="0" applyFont="1" applyAlignment="1">
      <alignment horizontal="center" vertical="center"/>
    </xf>
    <xf numFmtId="164" fontId="8" fillId="0" borderId="0" xfId="14" applyNumberFormat="1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7" fillId="0" borderId="9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4" fillId="0" borderId="10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3" fillId="2" borderId="13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164" fontId="7" fillId="0" borderId="1" xfId="14" applyNumberFormat="1" applyFont="1" applyFill="1" applyBorder="1" applyAlignment="1" applyProtection="1">
      <alignment horizontal="center" vertical="center"/>
    </xf>
    <xf numFmtId="164" fontId="7" fillId="0" borderId="8" xfId="14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3" xfId="0" applyFont="1" applyBorder="1" applyAlignment="1">
      <alignment vertical="center"/>
    </xf>
    <xf numFmtId="0" fontId="25" fillId="0" borderId="13" xfId="0" applyFont="1" applyBorder="1" applyAlignment="1">
      <alignment vertical="center" wrapText="1"/>
    </xf>
    <xf numFmtId="2" fontId="25" fillId="0" borderId="13" xfId="0" applyNumberFormat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2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9" xfId="0" applyFont="1" applyBorder="1" applyAlignment="1">
      <alignment vertical="center"/>
    </xf>
    <xf numFmtId="0" fontId="25" fillId="0" borderId="9" xfId="0" applyFont="1" applyBorder="1" applyAlignment="1">
      <alignment vertical="center" wrapText="1"/>
    </xf>
    <xf numFmtId="2" fontId="25" fillId="0" borderId="9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2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2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164" fontId="20" fillId="4" borderId="24" xfId="14" applyNumberFormat="1" applyFont="1" applyFill="1" applyBorder="1" applyAlignment="1" applyProtection="1">
      <alignment horizontal="center"/>
    </xf>
    <xf numFmtId="164" fontId="20" fillId="4" borderId="25" xfId="14" applyNumberFormat="1" applyFont="1" applyFill="1" applyBorder="1" applyAlignment="1" applyProtection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2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164" fontId="20" fillId="4" borderId="25" xfId="14" applyNumberFormat="1" applyFont="1" applyFill="1" applyBorder="1" applyAlignment="1" applyProtection="1"/>
    <xf numFmtId="164" fontId="13" fillId="0" borderId="0" xfId="14" applyNumberFormat="1" applyFont="1" applyFill="1" applyBorder="1" applyProtection="1"/>
    <xf numFmtId="164" fontId="14" fillId="0" borderId="0" xfId="14" applyNumberFormat="1" applyFont="1" applyFill="1" applyProtection="1"/>
    <xf numFmtId="164" fontId="29" fillId="2" borderId="25" xfId="14" applyNumberFormat="1" applyFont="1" applyFill="1" applyBorder="1" applyAlignment="1" applyProtection="1"/>
    <xf numFmtId="164" fontId="29" fillId="2" borderId="21" xfId="14" applyNumberFormat="1" applyFont="1" applyFill="1" applyBorder="1" applyAlignment="1">
      <alignment horizontal="center" vertical="center"/>
    </xf>
    <xf numFmtId="164" fontId="29" fillId="2" borderId="4" xfId="14" applyNumberFormat="1" applyFont="1" applyFill="1" applyBorder="1" applyAlignment="1">
      <alignment horizontal="center" vertical="center"/>
    </xf>
    <xf numFmtId="164" fontId="29" fillId="2" borderId="22" xfId="14" applyNumberFormat="1" applyFont="1" applyFill="1" applyBorder="1" applyAlignment="1">
      <alignment horizontal="center" vertical="center"/>
    </xf>
    <xf numFmtId="164" fontId="29" fillId="2" borderId="28" xfId="14" applyNumberFormat="1" applyFont="1" applyFill="1" applyBorder="1" applyAlignment="1" applyProtection="1">
      <alignment horizontal="center" vertical="center" wrapText="1"/>
      <protection hidden="1"/>
    </xf>
    <xf numFmtId="164" fontId="29" fillId="2" borderId="23" xfId="14" applyNumberFormat="1" applyFont="1" applyFill="1" applyBorder="1" applyAlignment="1">
      <alignment horizontal="center" vertical="center"/>
    </xf>
    <xf numFmtId="164" fontId="30" fillId="2" borderId="4" xfId="14" applyNumberFormat="1" applyFont="1" applyFill="1" applyBorder="1" applyAlignment="1">
      <alignment horizontal="center" vertical="center"/>
    </xf>
    <xf numFmtId="164" fontId="6" fillId="3" borderId="30" xfId="14" applyNumberFormat="1" applyFont="1" applyFill="1" applyBorder="1" applyAlignment="1">
      <alignment horizontal="center" vertical="center" wrapText="1"/>
    </xf>
    <xf numFmtId="164" fontId="20" fillId="4" borderId="27" xfId="14" applyNumberFormat="1" applyFont="1" applyFill="1" applyBorder="1" applyAlignment="1" applyProtection="1"/>
    <xf numFmtId="164" fontId="2" fillId="3" borderId="31" xfId="14" applyNumberFormat="1" applyFont="1" applyFill="1" applyBorder="1" applyAlignment="1">
      <alignment horizontal="center" vertical="center"/>
    </xf>
    <xf numFmtId="164" fontId="2" fillId="3" borderId="32" xfId="14" applyNumberFormat="1" applyFont="1" applyFill="1" applyBorder="1" applyAlignment="1">
      <alignment horizontal="center" vertical="center"/>
    </xf>
    <xf numFmtId="164" fontId="2" fillId="3" borderId="33" xfId="14" applyNumberFormat="1" applyFont="1" applyFill="1" applyBorder="1" applyAlignment="1">
      <alignment horizontal="center" vertical="center"/>
    </xf>
    <xf numFmtId="164" fontId="2" fillId="0" borderId="31" xfId="14" applyNumberFormat="1" applyFont="1" applyFill="1" applyBorder="1" applyAlignment="1">
      <alignment horizontal="center" vertical="center"/>
    </xf>
    <xf numFmtId="164" fontId="2" fillId="0" borderId="32" xfId="14" applyNumberFormat="1" applyFont="1" applyFill="1" applyBorder="1" applyAlignment="1">
      <alignment horizontal="center" vertical="center"/>
    </xf>
    <xf numFmtId="164" fontId="2" fillId="0" borderId="33" xfId="14" applyNumberFormat="1" applyFont="1" applyFill="1" applyBorder="1" applyAlignment="1">
      <alignment horizontal="center" vertical="center"/>
    </xf>
    <xf numFmtId="164" fontId="2" fillId="3" borderId="34" xfId="14" applyNumberFormat="1" applyFont="1" applyFill="1" applyBorder="1" applyAlignment="1">
      <alignment horizontal="center" vertical="center"/>
    </xf>
    <xf numFmtId="164" fontId="25" fillId="3" borderId="31" xfId="14" applyNumberFormat="1" applyFont="1" applyFill="1" applyBorder="1" applyAlignment="1">
      <alignment horizontal="center" vertical="center"/>
    </xf>
    <xf numFmtId="164" fontId="25" fillId="3" borderId="32" xfId="14" applyNumberFormat="1" applyFont="1" applyFill="1" applyBorder="1" applyAlignment="1">
      <alignment horizontal="center" vertical="center"/>
    </xf>
    <xf numFmtId="164" fontId="25" fillId="3" borderId="33" xfId="14" applyNumberFormat="1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9" fontId="16" fillId="0" borderId="11" xfId="1" applyFont="1" applyBorder="1" applyAlignment="1" applyProtection="1">
      <alignment horizontal="center" vertical="center"/>
    </xf>
    <xf numFmtId="9" fontId="16" fillId="0" borderId="5" xfId="1" applyFont="1" applyBorder="1" applyAlignment="1" applyProtection="1">
      <alignment horizontal="center" vertical="center"/>
    </xf>
    <xf numFmtId="9" fontId="16" fillId="0" borderId="12" xfId="1" applyFont="1" applyBorder="1" applyAlignment="1" applyProtection="1">
      <alignment horizontal="center" vertical="center"/>
    </xf>
    <xf numFmtId="9" fontId="16" fillId="0" borderId="11" xfId="1" applyFont="1" applyFill="1" applyBorder="1" applyAlignment="1" applyProtection="1">
      <alignment horizontal="center" vertical="center"/>
    </xf>
    <xf numFmtId="9" fontId="16" fillId="0" borderId="5" xfId="1" applyFont="1" applyFill="1" applyBorder="1" applyAlignment="1" applyProtection="1">
      <alignment horizontal="center" vertical="center"/>
    </xf>
    <xf numFmtId="9" fontId="16" fillId="0" borderId="3" xfId="1" applyFont="1" applyBorder="1" applyAlignment="1" applyProtection="1">
      <alignment horizontal="center" vertical="center"/>
    </xf>
    <xf numFmtId="164" fontId="19" fillId="0" borderId="26" xfId="14" applyNumberFormat="1" applyFont="1" applyFill="1" applyBorder="1" applyAlignment="1" applyProtection="1">
      <alignment horizontal="center" vertical="center" wrapText="1"/>
      <protection hidden="1"/>
    </xf>
    <xf numFmtId="164" fontId="20" fillId="4" borderId="26" xfId="14" applyNumberFormat="1" applyFont="1" applyFill="1" applyBorder="1" applyAlignment="1" applyProtection="1">
      <alignment horizontal="center"/>
    </xf>
    <xf numFmtId="164" fontId="8" fillId="0" borderId="35" xfId="14" applyNumberFormat="1" applyFont="1" applyBorder="1" applyAlignment="1" applyProtection="1">
      <alignment horizontal="center"/>
    </xf>
    <xf numFmtId="164" fontId="8" fillId="0" borderId="36" xfId="14" applyNumberFormat="1" applyFont="1" applyBorder="1" applyAlignment="1" applyProtection="1">
      <alignment horizontal="center"/>
    </xf>
    <xf numFmtId="164" fontId="8" fillId="0" borderId="37" xfId="14" applyNumberFormat="1" applyFont="1" applyBorder="1" applyAlignment="1" applyProtection="1">
      <alignment horizontal="center"/>
    </xf>
    <xf numFmtId="164" fontId="8" fillId="0" borderId="35" xfId="14" applyNumberFormat="1" applyFont="1" applyFill="1" applyBorder="1" applyAlignment="1" applyProtection="1">
      <alignment horizontal="center"/>
    </xf>
    <xf numFmtId="164" fontId="8" fillId="0" borderId="36" xfId="14" applyNumberFormat="1" applyFont="1" applyFill="1" applyBorder="1" applyAlignment="1" applyProtection="1">
      <alignment horizontal="center"/>
    </xf>
    <xf numFmtId="164" fontId="20" fillId="0" borderId="36" xfId="14" applyNumberFormat="1" applyFont="1" applyFill="1" applyBorder="1" applyAlignment="1" applyProtection="1">
      <alignment horizontal="center"/>
    </xf>
    <xf numFmtId="164" fontId="8" fillId="0" borderId="37" xfId="14" applyNumberFormat="1" applyFont="1" applyFill="1" applyBorder="1" applyAlignment="1" applyProtection="1">
      <alignment horizontal="center"/>
    </xf>
    <xf numFmtId="164" fontId="8" fillId="0" borderId="38" xfId="14" applyNumberFormat="1" applyFont="1" applyBorder="1" applyAlignment="1" applyProtection="1">
      <alignment horizontal="center"/>
    </xf>
    <xf numFmtId="164" fontId="19" fillId="0" borderId="35" xfId="14" applyNumberFormat="1" applyFont="1" applyFill="1" applyBorder="1" applyAlignment="1" applyProtection="1">
      <alignment horizontal="center" vertical="center"/>
    </xf>
    <xf numFmtId="164" fontId="19" fillId="0" borderId="36" xfId="14" applyNumberFormat="1" applyFont="1" applyFill="1" applyBorder="1" applyAlignment="1" applyProtection="1">
      <alignment horizontal="center" vertical="center"/>
    </xf>
    <xf numFmtId="164" fontId="19" fillId="0" borderId="37" xfId="14" applyNumberFormat="1" applyFont="1" applyFill="1" applyBorder="1" applyAlignment="1" applyProtection="1">
      <alignment horizontal="center" vertical="center"/>
    </xf>
    <xf numFmtId="164" fontId="0" fillId="0" borderId="36" xfId="14" applyNumberFormat="1" applyFont="1" applyBorder="1" applyAlignment="1" applyProtection="1">
      <alignment horizontal="center"/>
    </xf>
    <xf numFmtId="164" fontId="20" fillId="4" borderId="27" xfId="14" applyNumberFormat="1" applyFont="1" applyFill="1" applyBorder="1" applyAlignment="1" applyProtection="1">
      <alignment horizontal="center"/>
    </xf>
    <xf numFmtId="0" fontId="8" fillId="0" borderId="31" xfId="0" applyFont="1" applyBorder="1" applyAlignment="1" applyProtection="1">
      <alignment horizontal="center"/>
      <protection locked="0"/>
    </xf>
    <xf numFmtId="0" fontId="8" fillId="0" borderId="32" xfId="0" applyFont="1" applyBorder="1" applyAlignment="1" applyProtection="1">
      <alignment horizontal="center"/>
      <protection locked="0"/>
    </xf>
    <xf numFmtId="0" fontId="0" fillId="0" borderId="32" xfId="0" applyBorder="1"/>
    <xf numFmtId="0" fontId="8" fillId="0" borderId="33" xfId="0" applyFont="1" applyBorder="1" applyAlignment="1" applyProtection="1">
      <alignment horizontal="center"/>
      <protection locked="0"/>
    </xf>
    <xf numFmtId="0" fontId="8" fillId="0" borderId="34" xfId="0" applyFon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31" fillId="2" borderId="2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vertical="center"/>
    </xf>
  </cellXfs>
  <cellStyles count="16">
    <cellStyle name="Normal 2" xfId="3" xr:uid="{00000000-0005-0000-0000-000000000000}"/>
    <cellStyle name="Normal 2 2" xfId="7" xr:uid="{00000000-0005-0000-0000-000001000000}"/>
    <cellStyle name="Normal 3" xfId="5" xr:uid="{00000000-0005-0000-0000-000002000000}"/>
    <cellStyle name="Normal 4" xfId="12" xr:uid="{00000000-0005-0000-0000-000003000000}"/>
    <cellStyle name="Normal_Asortimentas siusti" xfId="15" xr:uid="{00000000-0005-0000-0000-000004000000}"/>
    <cellStyle name="Percent 2" xfId="6" xr:uid="{00000000-0005-0000-0000-000005000000}"/>
    <cellStyle name="Percent 2 2" xfId="10" xr:uid="{00000000-0005-0000-0000-000006000000}"/>
    <cellStyle name="Обычный" xfId="0" builtinId="0"/>
    <cellStyle name="Обычный 2" xfId="8" xr:uid="{00000000-0005-0000-0000-000008000000}"/>
    <cellStyle name="Обычный 3" xfId="9" xr:uid="{00000000-0005-0000-0000-000009000000}"/>
    <cellStyle name="Обычный 4" xfId="2" xr:uid="{00000000-0005-0000-0000-00000A000000}"/>
    <cellStyle name="Процентный" xfId="1" builtinId="5"/>
    <cellStyle name="Процентный 2" xfId="11" xr:uid="{00000000-0005-0000-0000-00000C000000}"/>
    <cellStyle name="Процентный 3" xfId="4" xr:uid="{00000000-0005-0000-0000-00000D000000}"/>
    <cellStyle name="Финансовый" xfId="14" builtinId="3"/>
    <cellStyle name="Финансовый 2" xfId="1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0"/>
  <sheetViews>
    <sheetView tabSelected="1" zoomScale="90" zoomScaleNormal="90" zoomScaleSheetLayoutView="100" workbookViewId="0">
      <pane ySplit="1" topLeftCell="A2" activePane="bottomLeft" state="frozen"/>
      <selection pane="bottomLeft" activeCell="O14" sqref="O14"/>
    </sheetView>
  </sheetViews>
  <sheetFormatPr defaultRowHeight="14.4" x14ac:dyDescent="0.3"/>
  <cols>
    <col min="2" max="2" width="18.77734375" customWidth="1"/>
    <col min="3" max="3" width="39.44140625" customWidth="1"/>
    <col min="6" max="6" width="11.109375" customWidth="1"/>
    <col min="7" max="7" width="24.21875" customWidth="1"/>
    <col min="10" max="10" width="11.44140625" style="3" customWidth="1"/>
    <col min="11" max="11" width="9.21875" style="10" customWidth="1"/>
    <col min="12" max="12" width="10.44140625" style="9" customWidth="1"/>
  </cols>
  <sheetData>
    <row r="1" spans="1:12" ht="15" customHeight="1" thickBot="1" x14ac:dyDescent="0.35">
      <c r="A1" s="17"/>
      <c r="B1" s="17"/>
      <c r="C1" s="8" t="s">
        <v>64</v>
      </c>
      <c r="H1" s="74"/>
    </row>
    <row r="2" spans="1:12" ht="15" customHeight="1" x14ac:dyDescent="0.3">
      <c r="A2" s="18" t="s">
        <v>67</v>
      </c>
      <c r="B2" s="19"/>
      <c r="C2" s="20"/>
      <c r="D2" s="21"/>
      <c r="E2" s="4" t="s">
        <v>70</v>
      </c>
      <c r="F2" s="5"/>
      <c r="G2" s="7"/>
      <c r="H2" s="7"/>
      <c r="I2" s="7"/>
      <c r="J2" s="7"/>
    </row>
    <row r="3" spans="1:12" ht="13.95" customHeight="1" x14ac:dyDescent="0.3">
      <c r="A3" s="13" t="s">
        <v>62</v>
      </c>
      <c r="B3" s="14"/>
      <c r="C3" s="22"/>
      <c r="D3" s="23"/>
      <c r="E3" s="4" t="s">
        <v>71</v>
      </c>
      <c r="F3" s="5"/>
      <c r="G3" s="7"/>
      <c r="H3" s="7"/>
      <c r="I3" s="7"/>
      <c r="J3" s="7"/>
    </row>
    <row r="4" spans="1:12" ht="15.75" customHeight="1" x14ac:dyDescent="0.3">
      <c r="A4" s="13" t="s">
        <v>68</v>
      </c>
      <c r="B4" s="14"/>
      <c r="C4" s="24"/>
      <c r="D4" s="25"/>
      <c r="E4" s="4" t="s">
        <v>73</v>
      </c>
      <c r="F4" s="6"/>
      <c r="G4" s="7"/>
      <c r="H4" s="7"/>
      <c r="I4" s="7"/>
      <c r="J4" s="7"/>
    </row>
    <row r="5" spans="1:12" ht="15.75" customHeight="1" x14ac:dyDescent="0.3">
      <c r="A5" s="13" t="s">
        <v>63</v>
      </c>
      <c r="B5" s="14"/>
      <c r="C5" s="26">
        <f>SUM(L9,L26,L51,L86,L93,L96,L107,L119,L128,L137,L145,L159,L165)</f>
        <v>0</v>
      </c>
      <c r="D5" s="27"/>
      <c r="H5" s="75"/>
    </row>
    <row r="6" spans="1:12" ht="15" thickBot="1" x14ac:dyDescent="0.35">
      <c r="A6" s="15" t="s">
        <v>74</v>
      </c>
      <c r="B6" s="16"/>
      <c r="C6" s="11"/>
      <c r="D6" s="12"/>
      <c r="E6" s="1"/>
      <c r="H6" s="74"/>
    </row>
    <row r="7" spans="1:12" ht="18.600000000000001" thickBot="1" x14ac:dyDescent="0.35">
      <c r="A7" s="28" t="s">
        <v>77</v>
      </c>
      <c r="B7" s="28"/>
      <c r="C7" s="28"/>
      <c r="D7" s="28"/>
      <c r="E7" s="28"/>
      <c r="F7" s="28"/>
      <c r="G7" s="28"/>
      <c r="H7" s="125"/>
      <c r="I7" s="125"/>
      <c r="J7" s="125"/>
      <c r="K7"/>
      <c r="L7"/>
    </row>
    <row r="8" spans="1:12" ht="37.200000000000003" thickTop="1" thickBot="1" x14ac:dyDescent="0.35">
      <c r="A8" s="71" t="s">
        <v>0</v>
      </c>
      <c r="B8" s="72" t="s">
        <v>1</v>
      </c>
      <c r="C8" s="72" t="s">
        <v>2</v>
      </c>
      <c r="D8" s="72" t="s">
        <v>3</v>
      </c>
      <c r="E8" s="72" t="s">
        <v>4</v>
      </c>
      <c r="F8" s="72" t="s">
        <v>5</v>
      </c>
      <c r="G8" s="72" t="s">
        <v>6</v>
      </c>
      <c r="H8" s="80" t="s">
        <v>75</v>
      </c>
      <c r="I8" s="83" t="s">
        <v>78</v>
      </c>
      <c r="J8" s="95" t="s">
        <v>72</v>
      </c>
      <c r="K8" s="124" t="s">
        <v>65</v>
      </c>
      <c r="L8" s="102" t="s">
        <v>76</v>
      </c>
    </row>
    <row r="9" spans="1:12" ht="15" thickBot="1" x14ac:dyDescent="0.35">
      <c r="A9" s="64" t="s">
        <v>47</v>
      </c>
      <c r="B9" s="65"/>
      <c r="C9" s="65"/>
      <c r="D9" s="65"/>
      <c r="E9" s="65"/>
      <c r="F9" s="65"/>
      <c r="G9" s="65"/>
      <c r="H9" s="76"/>
      <c r="I9" s="84"/>
      <c r="J9" s="73"/>
      <c r="K9" s="116">
        <f>SUM(K10:K25)</f>
        <v>0</v>
      </c>
      <c r="L9" s="103">
        <f>SUM(L10:L25)</f>
        <v>0</v>
      </c>
    </row>
    <row r="10" spans="1:12" x14ac:dyDescent="0.3">
      <c r="A10" s="48">
        <v>1</v>
      </c>
      <c r="B10" s="59" t="s">
        <v>48</v>
      </c>
      <c r="C10" s="49" t="s">
        <v>99</v>
      </c>
      <c r="D10" s="50">
        <v>1</v>
      </c>
      <c r="E10" s="51">
        <v>12</v>
      </c>
      <c r="F10" s="51">
        <v>40</v>
      </c>
      <c r="G10" s="51" t="s">
        <v>21</v>
      </c>
      <c r="H10" s="77">
        <v>5850</v>
      </c>
      <c r="I10" s="85">
        <v>4500</v>
      </c>
      <c r="J10" s="96">
        <f>I10/H10-1</f>
        <v>-0.23076923076923073</v>
      </c>
      <c r="K10" s="117"/>
      <c r="L10" s="104">
        <f>K10*I10</f>
        <v>0</v>
      </c>
    </row>
    <row r="11" spans="1:12" x14ac:dyDescent="0.3">
      <c r="A11" s="52">
        <f>A10+1</f>
        <v>2</v>
      </c>
      <c r="B11" s="60" t="s">
        <v>48</v>
      </c>
      <c r="C11" s="53" t="s">
        <v>99</v>
      </c>
      <c r="D11" s="54">
        <v>0.7</v>
      </c>
      <c r="E11" s="2">
        <v>12</v>
      </c>
      <c r="F11" s="2">
        <v>40</v>
      </c>
      <c r="G11" s="2" t="s">
        <v>21</v>
      </c>
      <c r="H11" s="78">
        <v>4355</v>
      </c>
      <c r="I11" s="86">
        <v>3350</v>
      </c>
      <c r="J11" s="97">
        <f>I11/H11-1</f>
        <v>-0.23076923076923073</v>
      </c>
      <c r="K11" s="118"/>
      <c r="L11" s="105">
        <f>K11*I11</f>
        <v>0</v>
      </c>
    </row>
    <row r="12" spans="1:12" x14ac:dyDescent="0.3">
      <c r="A12" s="52">
        <f>A11+1</f>
        <v>3</v>
      </c>
      <c r="B12" s="60" t="s">
        <v>48</v>
      </c>
      <c r="C12" s="53" t="s">
        <v>99</v>
      </c>
      <c r="D12" s="54">
        <v>0.5</v>
      </c>
      <c r="E12" s="2">
        <v>12</v>
      </c>
      <c r="F12" s="2">
        <v>40</v>
      </c>
      <c r="G12" s="2" t="s">
        <v>21</v>
      </c>
      <c r="H12" s="78">
        <v>3185</v>
      </c>
      <c r="I12" s="86">
        <v>2450</v>
      </c>
      <c r="J12" s="97">
        <f>I12/H12-1</f>
        <v>-0.23076923076923073</v>
      </c>
      <c r="K12" s="118"/>
      <c r="L12" s="105">
        <f>K12*I12</f>
        <v>0</v>
      </c>
    </row>
    <row r="13" spans="1:12" ht="15.6" customHeight="1" x14ac:dyDescent="0.3">
      <c r="A13" s="52">
        <f>A12+1</f>
        <v>4</v>
      </c>
      <c r="B13" s="60" t="s">
        <v>48</v>
      </c>
      <c r="C13" s="53" t="s">
        <v>100</v>
      </c>
      <c r="D13" s="54">
        <v>0.7</v>
      </c>
      <c r="E13" s="2">
        <v>6</v>
      </c>
      <c r="F13" s="2">
        <v>40</v>
      </c>
      <c r="G13" s="2" t="s">
        <v>21</v>
      </c>
      <c r="H13" s="78">
        <v>4355</v>
      </c>
      <c r="I13" s="86">
        <v>3350</v>
      </c>
      <c r="J13" s="97">
        <f>I13/H13-1</f>
        <v>-0.23076923076923073</v>
      </c>
      <c r="K13" s="118"/>
      <c r="L13" s="105">
        <f>K13*I13</f>
        <v>0</v>
      </c>
    </row>
    <row r="14" spans="1:12" x14ac:dyDescent="0.3">
      <c r="A14" s="52">
        <f>A13+1</f>
        <v>5</v>
      </c>
      <c r="B14" s="60" t="s">
        <v>48</v>
      </c>
      <c r="C14" s="53" t="s">
        <v>101</v>
      </c>
      <c r="D14" s="54">
        <v>1</v>
      </c>
      <c r="E14" s="2">
        <v>12</v>
      </c>
      <c r="F14" s="2">
        <v>40</v>
      </c>
      <c r="G14" s="2" t="s">
        <v>21</v>
      </c>
      <c r="H14" s="78">
        <v>11050</v>
      </c>
      <c r="I14" s="86">
        <v>8500</v>
      </c>
      <c r="J14" s="97">
        <f>I14/H14-1</f>
        <v>-0.23076923076923073</v>
      </c>
      <c r="K14" s="118"/>
      <c r="L14" s="105">
        <f>K14*I14</f>
        <v>0</v>
      </c>
    </row>
    <row r="15" spans="1:12" x14ac:dyDescent="0.3">
      <c r="A15" s="52">
        <f>A14+1</f>
        <v>6</v>
      </c>
      <c r="B15" s="60" t="s">
        <v>48</v>
      </c>
      <c r="C15" s="53" t="s">
        <v>49</v>
      </c>
      <c r="D15" s="54">
        <v>0.7</v>
      </c>
      <c r="E15" s="2">
        <v>12</v>
      </c>
      <c r="F15" s="2">
        <v>40</v>
      </c>
      <c r="G15" s="2" t="s">
        <v>21</v>
      </c>
      <c r="H15" s="78">
        <v>8060</v>
      </c>
      <c r="I15" s="86">
        <v>6200</v>
      </c>
      <c r="J15" s="97">
        <f>I15/H15-1</f>
        <v>-0.23076923076923073</v>
      </c>
      <c r="K15" s="118"/>
      <c r="L15" s="105">
        <f>K15*I15</f>
        <v>0</v>
      </c>
    </row>
    <row r="16" spans="1:12" x14ac:dyDescent="0.3">
      <c r="A16" s="52">
        <f>A15+1</f>
        <v>7</v>
      </c>
      <c r="B16" s="60" t="s">
        <v>48</v>
      </c>
      <c r="C16" s="53" t="s">
        <v>101</v>
      </c>
      <c r="D16" s="54">
        <v>0.5</v>
      </c>
      <c r="E16" s="2">
        <v>12</v>
      </c>
      <c r="F16" s="2">
        <v>40</v>
      </c>
      <c r="G16" s="2" t="s">
        <v>21</v>
      </c>
      <c r="H16" s="78">
        <v>6240</v>
      </c>
      <c r="I16" s="86">
        <v>4800</v>
      </c>
      <c r="J16" s="97">
        <f>I16/H16-1</f>
        <v>-0.23076923076923073</v>
      </c>
      <c r="K16" s="118"/>
      <c r="L16" s="105">
        <f>K16*I16</f>
        <v>0</v>
      </c>
    </row>
    <row r="17" spans="1:12" ht="15" customHeight="1" x14ac:dyDescent="0.3">
      <c r="A17" s="52">
        <f>A16+1</f>
        <v>8</v>
      </c>
      <c r="B17" s="60" t="s">
        <v>48</v>
      </c>
      <c r="C17" s="53" t="s">
        <v>112</v>
      </c>
      <c r="D17" s="54">
        <v>0.7</v>
      </c>
      <c r="E17" s="2">
        <v>12</v>
      </c>
      <c r="F17" s="2">
        <v>40</v>
      </c>
      <c r="G17" s="2" t="s">
        <v>21</v>
      </c>
      <c r="H17" s="78">
        <v>8060</v>
      </c>
      <c r="I17" s="86">
        <v>6200</v>
      </c>
      <c r="J17" s="97">
        <f>I17/H17-1</f>
        <v>-0.23076923076923073</v>
      </c>
      <c r="K17" s="118"/>
      <c r="L17" s="105">
        <f>K17*I17</f>
        <v>0</v>
      </c>
    </row>
    <row r="18" spans="1:12" ht="11.4" customHeight="1" x14ac:dyDescent="0.3">
      <c r="A18" s="52">
        <f>A17+1</f>
        <v>9</v>
      </c>
      <c r="B18" s="60" t="s">
        <v>48</v>
      </c>
      <c r="C18" s="53" t="s">
        <v>113</v>
      </c>
      <c r="D18" s="54">
        <v>0.7</v>
      </c>
      <c r="E18" s="2">
        <v>12</v>
      </c>
      <c r="F18" s="2">
        <v>40</v>
      </c>
      <c r="G18" s="2" t="s">
        <v>21</v>
      </c>
      <c r="H18" s="78">
        <v>8060</v>
      </c>
      <c r="I18" s="86">
        <v>6200</v>
      </c>
      <c r="J18" s="97">
        <f>I18/H18-1</f>
        <v>-0.23076923076923073</v>
      </c>
      <c r="K18" s="118"/>
      <c r="L18" s="105">
        <f>K18*I18</f>
        <v>0</v>
      </c>
    </row>
    <row r="19" spans="1:12" ht="15" customHeight="1" x14ac:dyDescent="0.3">
      <c r="A19" s="52">
        <f>A18+1</f>
        <v>10</v>
      </c>
      <c r="B19" s="60" t="s">
        <v>48</v>
      </c>
      <c r="C19" s="53" t="s">
        <v>114</v>
      </c>
      <c r="D19" s="54">
        <v>0.7</v>
      </c>
      <c r="E19" s="2">
        <v>12</v>
      </c>
      <c r="F19" s="2">
        <v>40</v>
      </c>
      <c r="G19" s="2" t="s">
        <v>21</v>
      </c>
      <c r="H19" s="78">
        <v>8060</v>
      </c>
      <c r="I19" s="86">
        <v>6200</v>
      </c>
      <c r="J19" s="97">
        <f>I19/H19-1</f>
        <v>-0.23076923076923073</v>
      </c>
      <c r="K19" s="118"/>
      <c r="L19" s="105">
        <f>K19*I19</f>
        <v>0</v>
      </c>
    </row>
    <row r="20" spans="1:12" x14ac:dyDescent="0.3">
      <c r="A20" s="52">
        <f>A19+1</f>
        <v>11</v>
      </c>
      <c r="B20" s="60" t="s">
        <v>48</v>
      </c>
      <c r="C20" s="53" t="s">
        <v>102</v>
      </c>
      <c r="D20" s="54">
        <v>1</v>
      </c>
      <c r="E20" s="2">
        <v>6</v>
      </c>
      <c r="F20" s="2">
        <v>40</v>
      </c>
      <c r="G20" s="2" t="s">
        <v>21</v>
      </c>
      <c r="H20" s="78">
        <v>37700</v>
      </c>
      <c r="I20" s="86">
        <v>29000</v>
      </c>
      <c r="J20" s="97">
        <f>I20/H20-1</f>
        <v>-0.23076923076923073</v>
      </c>
      <c r="K20" s="118"/>
      <c r="L20" s="105">
        <f>K20*I20</f>
        <v>0</v>
      </c>
    </row>
    <row r="21" spans="1:12" x14ac:dyDescent="0.3">
      <c r="A21" s="52">
        <f>A20+1</f>
        <v>12</v>
      </c>
      <c r="B21" s="60" t="s">
        <v>48</v>
      </c>
      <c r="C21" s="53" t="s">
        <v>102</v>
      </c>
      <c r="D21" s="54">
        <v>0.7</v>
      </c>
      <c r="E21" s="2">
        <v>12</v>
      </c>
      <c r="F21" s="2">
        <v>40</v>
      </c>
      <c r="G21" s="2" t="s">
        <v>21</v>
      </c>
      <c r="H21" s="78">
        <v>26000</v>
      </c>
      <c r="I21" s="86">
        <v>20000</v>
      </c>
      <c r="J21" s="97">
        <f>I21/H21-1</f>
        <v>-0.23076923076923073</v>
      </c>
      <c r="K21" s="118"/>
      <c r="L21" s="105">
        <f>K21*I21</f>
        <v>0</v>
      </c>
    </row>
    <row r="22" spans="1:12" ht="13.8" customHeight="1" x14ac:dyDescent="0.3">
      <c r="A22" s="52">
        <f>A21+1</f>
        <v>13</v>
      </c>
      <c r="B22" s="60" t="s">
        <v>48</v>
      </c>
      <c r="C22" s="53" t="s">
        <v>115</v>
      </c>
      <c r="D22" s="54">
        <v>0.7</v>
      </c>
      <c r="E22" s="2">
        <v>12</v>
      </c>
      <c r="F22" s="2">
        <v>40</v>
      </c>
      <c r="G22" s="2" t="s">
        <v>21</v>
      </c>
      <c r="H22" s="78">
        <v>32500</v>
      </c>
      <c r="I22" s="86">
        <v>25000</v>
      </c>
      <c r="J22" s="97">
        <f>I22/H22-1</f>
        <v>-0.23076923076923073</v>
      </c>
      <c r="K22" s="119"/>
      <c r="L22" s="105">
        <f>K22*I22</f>
        <v>0</v>
      </c>
    </row>
    <row r="23" spans="1:12" x14ac:dyDescent="0.3">
      <c r="A23" s="52">
        <f>A22+1</f>
        <v>14</v>
      </c>
      <c r="B23" s="60" t="s">
        <v>48</v>
      </c>
      <c r="C23" s="53" t="s">
        <v>50</v>
      </c>
      <c r="D23" s="54">
        <v>0.7</v>
      </c>
      <c r="E23" s="2">
        <v>6</v>
      </c>
      <c r="F23" s="2">
        <v>40</v>
      </c>
      <c r="G23" s="2" t="s">
        <v>21</v>
      </c>
      <c r="H23" s="78">
        <v>175500</v>
      </c>
      <c r="I23" s="86">
        <v>135000</v>
      </c>
      <c r="J23" s="97">
        <f>I23/H23-1</f>
        <v>-0.23076923076923073</v>
      </c>
      <c r="K23" s="118"/>
      <c r="L23" s="105">
        <f>K23*I23</f>
        <v>0</v>
      </c>
    </row>
    <row r="24" spans="1:12" ht="16.2" customHeight="1" x14ac:dyDescent="0.3">
      <c r="A24" s="52">
        <f>A23+1</f>
        <v>15</v>
      </c>
      <c r="B24" s="60" t="s">
        <v>48</v>
      </c>
      <c r="C24" s="53" t="s">
        <v>103</v>
      </c>
      <c r="D24" s="54">
        <v>0.7</v>
      </c>
      <c r="E24" s="2">
        <v>3</v>
      </c>
      <c r="F24" s="2">
        <v>40</v>
      </c>
      <c r="G24" s="2" t="s">
        <v>21</v>
      </c>
      <c r="H24" s="78">
        <v>334594</v>
      </c>
      <c r="I24" s="86">
        <v>257380</v>
      </c>
      <c r="J24" s="97">
        <f>I24/H24-1</f>
        <v>-0.23076923076923073</v>
      </c>
      <c r="K24" s="118"/>
      <c r="L24" s="105">
        <f>K24*I24</f>
        <v>0</v>
      </c>
    </row>
    <row r="25" spans="1:12" ht="15" thickBot="1" x14ac:dyDescent="0.35">
      <c r="A25" s="61">
        <f>A24+1</f>
        <v>16</v>
      </c>
      <c r="B25" s="62" t="s">
        <v>48</v>
      </c>
      <c r="C25" s="56" t="s">
        <v>104</v>
      </c>
      <c r="D25" s="57">
        <v>0.7</v>
      </c>
      <c r="E25" s="58">
        <v>2</v>
      </c>
      <c r="F25" s="58">
        <v>40</v>
      </c>
      <c r="G25" s="58" t="s">
        <v>21</v>
      </c>
      <c r="H25" s="79">
        <v>876200</v>
      </c>
      <c r="I25" s="87">
        <v>674000</v>
      </c>
      <c r="J25" s="98">
        <f>I25/H25-1</f>
        <v>-0.23076923076923073</v>
      </c>
      <c r="K25" s="120"/>
      <c r="L25" s="106">
        <f>K25*I25</f>
        <v>0</v>
      </c>
    </row>
    <row r="26" spans="1:12" ht="15" thickBot="1" x14ac:dyDescent="0.35">
      <c r="A26" s="64" t="s">
        <v>105</v>
      </c>
      <c r="B26" s="65"/>
      <c r="C26" s="65"/>
      <c r="D26" s="65"/>
      <c r="E26" s="65"/>
      <c r="F26" s="65"/>
      <c r="G26" s="65"/>
      <c r="H26" s="76"/>
      <c r="I26" s="84"/>
      <c r="J26" s="73"/>
      <c r="K26" s="116">
        <f>SUM(K27:K50)</f>
        <v>0</v>
      </c>
      <c r="L26" s="103">
        <f>SUM(L27:L50)</f>
        <v>0</v>
      </c>
    </row>
    <row r="27" spans="1:12" x14ac:dyDescent="0.3">
      <c r="A27" s="48">
        <v>1</v>
      </c>
      <c r="B27" s="59" t="s">
        <v>36</v>
      </c>
      <c r="C27" s="49" t="s">
        <v>106</v>
      </c>
      <c r="D27" s="50">
        <v>1</v>
      </c>
      <c r="E27" s="51">
        <v>12</v>
      </c>
      <c r="F27" s="51">
        <v>40</v>
      </c>
      <c r="G27" s="51" t="s">
        <v>30</v>
      </c>
      <c r="H27" s="77">
        <v>2600</v>
      </c>
      <c r="I27" s="88">
        <v>2000</v>
      </c>
      <c r="J27" s="99">
        <f>I27/H27-1</f>
        <v>-0.23076923076923073</v>
      </c>
      <c r="K27" s="117"/>
      <c r="L27" s="107">
        <f>K27*I27</f>
        <v>0</v>
      </c>
    </row>
    <row r="28" spans="1:12" x14ac:dyDescent="0.3">
      <c r="A28" s="52">
        <f>A27+1</f>
        <v>2</v>
      </c>
      <c r="B28" s="60" t="s">
        <v>36</v>
      </c>
      <c r="C28" s="53" t="s">
        <v>106</v>
      </c>
      <c r="D28" s="54">
        <v>0.7</v>
      </c>
      <c r="E28" s="2">
        <v>12</v>
      </c>
      <c r="F28" s="2">
        <v>40</v>
      </c>
      <c r="G28" s="2" t="s">
        <v>30</v>
      </c>
      <c r="H28" s="78">
        <v>1924</v>
      </c>
      <c r="I28" s="89">
        <v>1480</v>
      </c>
      <c r="J28" s="100">
        <f>I28/H28-1</f>
        <v>-0.23076923076923073</v>
      </c>
      <c r="K28" s="118"/>
      <c r="L28" s="108">
        <f>K28*I28</f>
        <v>0</v>
      </c>
    </row>
    <row r="29" spans="1:12" x14ac:dyDescent="0.3">
      <c r="A29" s="52">
        <f>A28+1</f>
        <v>3</v>
      </c>
      <c r="B29" s="60" t="s">
        <v>36</v>
      </c>
      <c r="C29" s="53" t="s">
        <v>106</v>
      </c>
      <c r="D29" s="54">
        <v>0.5</v>
      </c>
      <c r="E29" s="2">
        <v>24</v>
      </c>
      <c r="F29" s="2">
        <v>40</v>
      </c>
      <c r="G29" s="2" t="s">
        <v>30</v>
      </c>
      <c r="H29" s="78">
        <v>1430</v>
      </c>
      <c r="I29" s="89">
        <v>1100</v>
      </c>
      <c r="J29" s="100">
        <f>I29/H29-1</f>
        <v>-0.23076923076923073</v>
      </c>
      <c r="K29" s="118"/>
      <c r="L29" s="108">
        <f>K29*I29</f>
        <v>0</v>
      </c>
    </row>
    <row r="30" spans="1:12" x14ac:dyDescent="0.3">
      <c r="A30" s="52">
        <f>A29+1</f>
        <v>4</v>
      </c>
      <c r="B30" s="60" t="s">
        <v>36</v>
      </c>
      <c r="C30" s="53" t="s">
        <v>107</v>
      </c>
      <c r="D30" s="54">
        <v>1</v>
      </c>
      <c r="E30" s="2">
        <v>12</v>
      </c>
      <c r="F30" s="2">
        <v>40</v>
      </c>
      <c r="G30" s="2" t="s">
        <v>30</v>
      </c>
      <c r="H30" s="78">
        <v>4810</v>
      </c>
      <c r="I30" s="89">
        <v>3700</v>
      </c>
      <c r="J30" s="100">
        <f>I30/H30-1</f>
        <v>-0.23076923076923073</v>
      </c>
      <c r="K30" s="118"/>
      <c r="L30" s="108">
        <f>K30*I30</f>
        <v>0</v>
      </c>
    </row>
    <row r="31" spans="1:12" x14ac:dyDescent="0.3">
      <c r="A31" s="52">
        <f>A30+1</f>
        <v>5</v>
      </c>
      <c r="B31" s="60" t="s">
        <v>36</v>
      </c>
      <c r="C31" s="53" t="s">
        <v>107</v>
      </c>
      <c r="D31" s="54">
        <v>0.7</v>
      </c>
      <c r="E31" s="2">
        <v>12</v>
      </c>
      <c r="F31" s="2">
        <v>40</v>
      </c>
      <c r="G31" s="2" t="s">
        <v>30</v>
      </c>
      <c r="H31" s="78">
        <v>3510</v>
      </c>
      <c r="I31" s="89">
        <v>2700</v>
      </c>
      <c r="J31" s="100">
        <f>I31/H31-1</f>
        <v>-0.23076923076923073</v>
      </c>
      <c r="K31" s="118"/>
      <c r="L31" s="108">
        <f>K31*I31</f>
        <v>0</v>
      </c>
    </row>
    <row r="32" spans="1:12" x14ac:dyDescent="0.3">
      <c r="A32" s="52">
        <f>A31+1</f>
        <v>6</v>
      </c>
      <c r="B32" s="60" t="s">
        <v>36</v>
      </c>
      <c r="C32" s="53" t="s">
        <v>107</v>
      </c>
      <c r="D32" s="54">
        <v>0.5</v>
      </c>
      <c r="E32" s="2">
        <v>12</v>
      </c>
      <c r="F32" s="2">
        <v>40</v>
      </c>
      <c r="G32" s="2" t="s">
        <v>30</v>
      </c>
      <c r="H32" s="78">
        <v>2730</v>
      </c>
      <c r="I32" s="89">
        <v>2100</v>
      </c>
      <c r="J32" s="100">
        <f>I32/H32-1</f>
        <v>-0.23076923076923073</v>
      </c>
      <c r="K32" s="118"/>
      <c r="L32" s="108">
        <f>K32*I32</f>
        <v>0</v>
      </c>
    </row>
    <row r="33" spans="1:12" x14ac:dyDescent="0.3">
      <c r="A33" s="52">
        <f>A32+1</f>
        <v>7</v>
      </c>
      <c r="B33" s="60" t="s">
        <v>36</v>
      </c>
      <c r="C33" s="53" t="s">
        <v>108</v>
      </c>
      <c r="D33" s="54">
        <v>1</v>
      </c>
      <c r="E33" s="2">
        <v>6</v>
      </c>
      <c r="F33" s="2">
        <v>40</v>
      </c>
      <c r="G33" s="2" t="s">
        <v>33</v>
      </c>
      <c r="H33" s="78">
        <v>5980</v>
      </c>
      <c r="I33" s="89">
        <v>4600</v>
      </c>
      <c r="J33" s="100">
        <f>I33/H33-1</f>
        <v>-0.23076923076923073</v>
      </c>
      <c r="K33" s="118"/>
      <c r="L33" s="108">
        <f>K33*I33</f>
        <v>0</v>
      </c>
    </row>
    <row r="34" spans="1:12" x14ac:dyDescent="0.3">
      <c r="A34" s="52">
        <f>A33+1</f>
        <v>8</v>
      </c>
      <c r="B34" s="60" t="s">
        <v>36</v>
      </c>
      <c r="C34" s="53" t="s">
        <v>109</v>
      </c>
      <c r="D34" s="54">
        <v>0.7</v>
      </c>
      <c r="E34" s="2">
        <v>6</v>
      </c>
      <c r="F34" s="2">
        <v>40</v>
      </c>
      <c r="G34" s="2" t="s">
        <v>30</v>
      </c>
      <c r="H34" s="78">
        <v>5668</v>
      </c>
      <c r="I34" s="89">
        <v>4360</v>
      </c>
      <c r="J34" s="100">
        <f>I34/H34-1</f>
        <v>-0.23076923076923073</v>
      </c>
      <c r="K34" s="118"/>
      <c r="L34" s="108">
        <f>K34*I34</f>
        <v>0</v>
      </c>
    </row>
    <row r="35" spans="1:12" x14ac:dyDescent="0.3">
      <c r="A35" s="52">
        <f>A34+1</f>
        <v>9</v>
      </c>
      <c r="B35" s="60" t="s">
        <v>36</v>
      </c>
      <c r="C35" s="53" t="s">
        <v>110</v>
      </c>
      <c r="D35" s="54">
        <v>0.7</v>
      </c>
      <c r="E35" s="2">
        <v>6</v>
      </c>
      <c r="F35" s="2">
        <v>40</v>
      </c>
      <c r="G35" s="2" t="s">
        <v>30</v>
      </c>
      <c r="H35" s="78">
        <v>11180</v>
      </c>
      <c r="I35" s="89">
        <v>8600</v>
      </c>
      <c r="J35" s="100">
        <f>I35/H35-1</f>
        <v>-0.23076923076923073</v>
      </c>
      <c r="K35" s="118"/>
      <c r="L35" s="108">
        <f>K35*I35</f>
        <v>0</v>
      </c>
    </row>
    <row r="36" spans="1:12" x14ac:dyDescent="0.3">
      <c r="A36" s="52">
        <f>A35+1</f>
        <v>10</v>
      </c>
      <c r="B36" s="60" t="s">
        <v>96</v>
      </c>
      <c r="C36" s="53" t="s">
        <v>111</v>
      </c>
      <c r="D36" s="54">
        <v>0.7</v>
      </c>
      <c r="E36" s="2">
        <v>6</v>
      </c>
      <c r="F36" s="2">
        <v>40</v>
      </c>
      <c r="G36" s="2" t="s">
        <v>30</v>
      </c>
      <c r="H36" s="78">
        <v>11180</v>
      </c>
      <c r="I36" s="89">
        <v>8600</v>
      </c>
      <c r="J36" s="100">
        <f>I36/H36-1</f>
        <v>-0.23076923076923073</v>
      </c>
      <c r="K36" s="118"/>
      <c r="L36" s="108">
        <f>K36*I36</f>
        <v>0</v>
      </c>
    </row>
    <row r="37" spans="1:12" x14ac:dyDescent="0.3">
      <c r="A37" s="52">
        <f>A36+1</f>
        <v>11</v>
      </c>
      <c r="B37" s="60" t="s">
        <v>36</v>
      </c>
      <c r="C37" s="53" t="s">
        <v>116</v>
      </c>
      <c r="D37" s="54">
        <v>0.75</v>
      </c>
      <c r="E37" s="2">
        <v>6</v>
      </c>
      <c r="F37" s="2">
        <v>40</v>
      </c>
      <c r="G37" s="2" t="s">
        <v>30</v>
      </c>
      <c r="H37" s="78">
        <v>27300</v>
      </c>
      <c r="I37" s="89">
        <v>21000</v>
      </c>
      <c r="J37" s="100">
        <f>I37/H37-1</f>
        <v>-0.23076923076923073</v>
      </c>
      <c r="K37" s="118"/>
      <c r="L37" s="108">
        <f>K37*I37</f>
        <v>0</v>
      </c>
    </row>
    <row r="38" spans="1:12" x14ac:dyDescent="0.3">
      <c r="A38" s="52">
        <f>A37+1</f>
        <v>12</v>
      </c>
      <c r="B38" s="60" t="s">
        <v>96</v>
      </c>
      <c r="C38" s="53" t="s">
        <v>117</v>
      </c>
      <c r="D38" s="54">
        <v>0.75</v>
      </c>
      <c r="E38" s="2">
        <v>6</v>
      </c>
      <c r="F38" s="2">
        <v>40</v>
      </c>
      <c r="G38" s="2" t="s">
        <v>30</v>
      </c>
      <c r="H38" s="78">
        <v>27300</v>
      </c>
      <c r="I38" s="89">
        <v>21000</v>
      </c>
      <c r="J38" s="100">
        <f>I38/H38-1</f>
        <v>-0.23076923076923073</v>
      </c>
      <c r="K38" s="118"/>
      <c r="L38" s="108">
        <f>K38*I38</f>
        <v>0</v>
      </c>
    </row>
    <row r="39" spans="1:12" x14ac:dyDescent="0.3">
      <c r="A39" s="52">
        <f>A38+1</f>
        <v>13</v>
      </c>
      <c r="B39" s="60" t="s">
        <v>36</v>
      </c>
      <c r="C39" s="53" t="s">
        <v>118</v>
      </c>
      <c r="D39" s="54">
        <v>1</v>
      </c>
      <c r="E39" s="2">
        <v>12</v>
      </c>
      <c r="F39" s="2">
        <v>40</v>
      </c>
      <c r="G39" s="2" t="s">
        <v>30</v>
      </c>
      <c r="H39" s="78">
        <v>2535</v>
      </c>
      <c r="I39" s="89">
        <v>1950</v>
      </c>
      <c r="J39" s="100">
        <f>I39/H39-1</f>
        <v>-0.23076923076923073</v>
      </c>
      <c r="K39" s="118"/>
      <c r="L39" s="108">
        <f>K39*I39</f>
        <v>0</v>
      </c>
    </row>
    <row r="40" spans="1:12" x14ac:dyDescent="0.3">
      <c r="A40" s="52">
        <f>A39+1</f>
        <v>14</v>
      </c>
      <c r="B40" s="60" t="s">
        <v>36</v>
      </c>
      <c r="C40" s="53" t="s">
        <v>118</v>
      </c>
      <c r="D40" s="54">
        <v>0.7</v>
      </c>
      <c r="E40" s="2">
        <v>12</v>
      </c>
      <c r="F40" s="2">
        <v>40</v>
      </c>
      <c r="G40" s="2" t="s">
        <v>30</v>
      </c>
      <c r="H40" s="78">
        <v>1820</v>
      </c>
      <c r="I40" s="89">
        <v>1400</v>
      </c>
      <c r="J40" s="100">
        <f>I40/H40-1</f>
        <v>-0.23076923076923073</v>
      </c>
      <c r="K40" s="118"/>
      <c r="L40" s="108">
        <f>K40*I40</f>
        <v>0</v>
      </c>
    </row>
    <row r="41" spans="1:12" x14ac:dyDescent="0.3">
      <c r="A41" s="52">
        <f>A40+1</f>
        <v>15</v>
      </c>
      <c r="B41" s="60" t="s">
        <v>36</v>
      </c>
      <c r="C41" s="53" t="s">
        <v>119</v>
      </c>
      <c r="D41" s="54">
        <v>1</v>
      </c>
      <c r="E41" s="2">
        <v>12</v>
      </c>
      <c r="F41" s="2">
        <v>40</v>
      </c>
      <c r="G41" s="2" t="s">
        <v>30</v>
      </c>
      <c r="H41" s="78">
        <v>2210</v>
      </c>
      <c r="I41" s="89">
        <v>1700</v>
      </c>
      <c r="J41" s="100">
        <f>I41/H41-1</f>
        <v>-0.23076923076923073</v>
      </c>
      <c r="K41" s="118"/>
      <c r="L41" s="108">
        <f>K41*I41</f>
        <v>0</v>
      </c>
    </row>
    <row r="42" spans="1:12" x14ac:dyDescent="0.3">
      <c r="A42" s="52">
        <f>A41+1</f>
        <v>16</v>
      </c>
      <c r="B42" s="60" t="s">
        <v>36</v>
      </c>
      <c r="C42" s="53" t="s">
        <v>119</v>
      </c>
      <c r="D42" s="54">
        <v>0.7</v>
      </c>
      <c r="E42" s="2">
        <v>12</v>
      </c>
      <c r="F42" s="2">
        <v>40</v>
      </c>
      <c r="G42" s="2" t="s">
        <v>30</v>
      </c>
      <c r="H42" s="78">
        <v>1560</v>
      </c>
      <c r="I42" s="89">
        <v>1200</v>
      </c>
      <c r="J42" s="100">
        <f>I42/H42-1</f>
        <v>-0.23076923076923073</v>
      </c>
      <c r="K42" s="118"/>
      <c r="L42" s="108">
        <f>K42*I42</f>
        <v>0</v>
      </c>
    </row>
    <row r="43" spans="1:12" x14ac:dyDescent="0.3">
      <c r="A43" s="52">
        <f>A42+1</f>
        <v>17</v>
      </c>
      <c r="B43" s="60" t="s">
        <v>36</v>
      </c>
      <c r="C43" s="53" t="s">
        <v>120</v>
      </c>
      <c r="D43" s="54">
        <v>1</v>
      </c>
      <c r="E43" s="2">
        <v>12</v>
      </c>
      <c r="F43" s="2">
        <v>40</v>
      </c>
      <c r="G43" s="2" t="s">
        <v>30</v>
      </c>
      <c r="H43" s="78">
        <v>2210</v>
      </c>
      <c r="I43" s="89">
        <v>1700</v>
      </c>
      <c r="J43" s="100">
        <f>I43/H43-1</f>
        <v>-0.23076923076923073</v>
      </c>
      <c r="K43" s="119"/>
      <c r="L43" s="109">
        <f>K43*I43</f>
        <v>0</v>
      </c>
    </row>
    <row r="44" spans="1:12" x14ac:dyDescent="0.3">
      <c r="A44" s="52">
        <f>A43+1</f>
        <v>18</v>
      </c>
      <c r="B44" s="60" t="s">
        <v>36</v>
      </c>
      <c r="C44" s="53" t="s">
        <v>120</v>
      </c>
      <c r="D44" s="54">
        <v>0.7</v>
      </c>
      <c r="E44" s="2">
        <v>12</v>
      </c>
      <c r="F44" s="2">
        <v>40</v>
      </c>
      <c r="G44" s="2" t="s">
        <v>30</v>
      </c>
      <c r="H44" s="78">
        <v>1755</v>
      </c>
      <c r="I44" s="89">
        <v>1350</v>
      </c>
      <c r="J44" s="100">
        <f>I44/H44-1</f>
        <v>-0.23076923076923073</v>
      </c>
      <c r="K44" s="118"/>
      <c r="L44" s="108">
        <f>K44*I44</f>
        <v>0</v>
      </c>
    </row>
    <row r="45" spans="1:12" x14ac:dyDescent="0.3">
      <c r="A45" s="52">
        <f>A44+1</f>
        <v>19</v>
      </c>
      <c r="B45" s="60" t="s">
        <v>36</v>
      </c>
      <c r="C45" s="53" t="s">
        <v>120</v>
      </c>
      <c r="D45" s="54">
        <v>0.5</v>
      </c>
      <c r="E45" s="2">
        <v>12</v>
      </c>
      <c r="F45" s="2">
        <v>40</v>
      </c>
      <c r="G45" s="2" t="s">
        <v>30</v>
      </c>
      <c r="H45" s="78">
        <v>1300</v>
      </c>
      <c r="I45" s="89">
        <v>1000</v>
      </c>
      <c r="J45" s="100">
        <f>I45/H45-1</f>
        <v>-0.23076923076923073</v>
      </c>
      <c r="K45" s="118"/>
      <c r="L45" s="108">
        <f>K45*I45</f>
        <v>0</v>
      </c>
    </row>
    <row r="46" spans="1:12" x14ac:dyDescent="0.3">
      <c r="A46" s="52">
        <f>A45+1</f>
        <v>20</v>
      </c>
      <c r="B46" s="60" t="s">
        <v>36</v>
      </c>
      <c r="C46" s="53" t="s">
        <v>121</v>
      </c>
      <c r="D46" s="54">
        <v>0.7</v>
      </c>
      <c r="E46" s="2">
        <v>12</v>
      </c>
      <c r="F46" s="2">
        <v>40</v>
      </c>
      <c r="G46" s="2" t="s">
        <v>30</v>
      </c>
      <c r="H46" s="78">
        <v>1950</v>
      </c>
      <c r="I46" s="89">
        <v>1500</v>
      </c>
      <c r="J46" s="100">
        <f>I46/H46-1</f>
        <v>-0.23076923076923073</v>
      </c>
      <c r="K46" s="118"/>
      <c r="L46" s="108">
        <f>K46*I46</f>
        <v>0</v>
      </c>
    </row>
    <row r="47" spans="1:12" x14ac:dyDescent="0.3">
      <c r="A47" s="52">
        <f>A46+1</f>
        <v>21</v>
      </c>
      <c r="B47" s="60" t="s">
        <v>36</v>
      </c>
      <c r="C47" s="53" t="s">
        <v>122</v>
      </c>
      <c r="D47" s="54">
        <v>1</v>
      </c>
      <c r="E47" s="2">
        <v>12</v>
      </c>
      <c r="F47" s="2">
        <v>40</v>
      </c>
      <c r="G47" s="2" t="s">
        <v>30</v>
      </c>
      <c r="H47" s="78">
        <v>1950</v>
      </c>
      <c r="I47" s="89">
        <v>1500</v>
      </c>
      <c r="J47" s="100">
        <f>I47/H47-1</f>
        <v>-0.23076923076923073</v>
      </c>
      <c r="K47" s="118"/>
      <c r="L47" s="108">
        <f>K47*I47</f>
        <v>0</v>
      </c>
    </row>
    <row r="48" spans="1:12" x14ac:dyDescent="0.3">
      <c r="A48" s="52">
        <f>A47+1</f>
        <v>22</v>
      </c>
      <c r="B48" s="60" t="s">
        <v>36</v>
      </c>
      <c r="C48" s="53" t="s">
        <v>122</v>
      </c>
      <c r="D48" s="54">
        <v>0.7</v>
      </c>
      <c r="E48" s="2">
        <v>12</v>
      </c>
      <c r="F48" s="2">
        <v>40</v>
      </c>
      <c r="G48" s="2" t="s">
        <v>30</v>
      </c>
      <c r="H48" s="78">
        <v>1430</v>
      </c>
      <c r="I48" s="89">
        <v>1100</v>
      </c>
      <c r="J48" s="100">
        <f>I48/H48-1</f>
        <v>-0.23076923076923073</v>
      </c>
      <c r="K48" s="118"/>
      <c r="L48" s="108">
        <f>K48*I48</f>
        <v>0</v>
      </c>
    </row>
    <row r="49" spans="1:12" x14ac:dyDescent="0.3">
      <c r="A49" s="52">
        <f>A48+1</f>
        <v>23</v>
      </c>
      <c r="B49" s="60" t="s">
        <v>36</v>
      </c>
      <c r="C49" s="53" t="s">
        <v>122</v>
      </c>
      <c r="D49" s="54">
        <v>0.5</v>
      </c>
      <c r="E49" s="2">
        <v>12</v>
      </c>
      <c r="F49" s="2">
        <v>40</v>
      </c>
      <c r="G49" s="2" t="s">
        <v>30</v>
      </c>
      <c r="H49" s="78">
        <v>1105</v>
      </c>
      <c r="I49" s="89">
        <v>850</v>
      </c>
      <c r="J49" s="100">
        <f>I49/H49-1</f>
        <v>-0.23076923076923073</v>
      </c>
      <c r="K49" s="118"/>
      <c r="L49" s="108">
        <f>K49*I49</f>
        <v>0</v>
      </c>
    </row>
    <row r="50" spans="1:12" ht="15" thickBot="1" x14ac:dyDescent="0.35">
      <c r="A50" s="61">
        <f>A49+1</f>
        <v>24</v>
      </c>
      <c r="B50" s="62" t="s">
        <v>36</v>
      </c>
      <c r="C50" s="56" t="s">
        <v>122</v>
      </c>
      <c r="D50" s="57">
        <v>0.35</v>
      </c>
      <c r="E50" s="58">
        <v>12</v>
      </c>
      <c r="F50" s="58">
        <v>40</v>
      </c>
      <c r="G50" s="58" t="s">
        <v>30</v>
      </c>
      <c r="H50" s="79">
        <v>715</v>
      </c>
      <c r="I50" s="90">
        <v>550</v>
      </c>
      <c r="J50" s="100">
        <f>I50/H50-1</f>
        <v>-0.23076923076923073</v>
      </c>
      <c r="K50" s="120"/>
      <c r="L50" s="110">
        <f>K50*I50</f>
        <v>0</v>
      </c>
    </row>
    <row r="51" spans="1:12" ht="15" thickBot="1" x14ac:dyDescent="0.35">
      <c r="A51" s="64" t="s">
        <v>37</v>
      </c>
      <c r="B51" s="65"/>
      <c r="C51" s="65"/>
      <c r="D51" s="65"/>
      <c r="E51" s="65"/>
      <c r="F51" s="65"/>
      <c r="G51" s="65"/>
      <c r="H51" s="76"/>
      <c r="I51" s="84"/>
      <c r="J51" s="73"/>
      <c r="K51" s="116">
        <f>SUM(K52:K85)</f>
        <v>0</v>
      </c>
      <c r="L51" s="103">
        <f>SUM(L52:L85)</f>
        <v>0</v>
      </c>
    </row>
    <row r="52" spans="1:12" x14ac:dyDescent="0.3">
      <c r="A52" s="48">
        <v>1</v>
      </c>
      <c r="B52" s="59" t="s">
        <v>36</v>
      </c>
      <c r="C52" s="49" t="s">
        <v>38</v>
      </c>
      <c r="D52" s="50">
        <v>0.7</v>
      </c>
      <c r="E52" s="51">
        <v>6</v>
      </c>
      <c r="F52" s="51">
        <v>46</v>
      </c>
      <c r="G52" s="51" t="s">
        <v>30</v>
      </c>
      <c r="H52" s="77">
        <v>6890</v>
      </c>
      <c r="I52" s="85">
        <v>5300</v>
      </c>
      <c r="J52" s="96">
        <f>I52/H52-1</f>
        <v>-0.23076923076923073</v>
      </c>
      <c r="K52" s="117"/>
      <c r="L52" s="104">
        <f>K52*I52</f>
        <v>0</v>
      </c>
    </row>
    <row r="53" spans="1:12" x14ac:dyDescent="0.3">
      <c r="A53" s="52">
        <f>A52+1</f>
        <v>2</v>
      </c>
      <c r="B53" s="60" t="s">
        <v>36</v>
      </c>
      <c r="C53" s="53" t="s">
        <v>123</v>
      </c>
      <c r="D53" s="54">
        <v>0.7</v>
      </c>
      <c r="E53" s="2">
        <v>6</v>
      </c>
      <c r="F53" s="2">
        <v>46</v>
      </c>
      <c r="G53" s="2" t="s">
        <v>30</v>
      </c>
      <c r="H53" s="78">
        <v>7280</v>
      </c>
      <c r="I53" s="86">
        <v>5600</v>
      </c>
      <c r="J53" s="97">
        <f>I53/H53-1</f>
        <v>-0.23076923076923073</v>
      </c>
      <c r="K53" s="118"/>
      <c r="L53" s="105">
        <f>K53*I53</f>
        <v>0</v>
      </c>
    </row>
    <row r="54" spans="1:12" x14ac:dyDescent="0.3">
      <c r="A54" s="52">
        <f>A53+1</f>
        <v>3</v>
      </c>
      <c r="B54" s="60" t="s">
        <v>36</v>
      </c>
      <c r="C54" s="53" t="s">
        <v>124</v>
      </c>
      <c r="D54" s="54">
        <v>0.7</v>
      </c>
      <c r="E54" s="2">
        <v>6</v>
      </c>
      <c r="F54" s="2">
        <v>43</v>
      </c>
      <c r="G54" s="2" t="s">
        <v>30</v>
      </c>
      <c r="H54" s="78">
        <v>10400</v>
      </c>
      <c r="I54" s="89">
        <v>8000</v>
      </c>
      <c r="J54" s="97">
        <f>I54/H54-1</f>
        <v>-0.23076923076923073</v>
      </c>
      <c r="K54" s="118"/>
      <c r="L54" s="105">
        <f>K54*I54</f>
        <v>0</v>
      </c>
    </row>
    <row r="55" spans="1:12" x14ac:dyDescent="0.3">
      <c r="A55" s="52">
        <f>A54+1</f>
        <v>4</v>
      </c>
      <c r="B55" s="60" t="s">
        <v>36</v>
      </c>
      <c r="C55" s="53" t="s">
        <v>125</v>
      </c>
      <c r="D55" s="54">
        <v>0.7</v>
      </c>
      <c r="E55" s="2">
        <v>6</v>
      </c>
      <c r="F55" s="2">
        <v>43</v>
      </c>
      <c r="G55" s="2" t="s">
        <v>30</v>
      </c>
      <c r="H55" s="78">
        <v>16900</v>
      </c>
      <c r="I55" s="86">
        <v>13000</v>
      </c>
      <c r="J55" s="97">
        <f>I55/H55-1</f>
        <v>-0.23076923076923073</v>
      </c>
      <c r="K55" s="118"/>
      <c r="L55" s="105">
        <f>K55*I55</f>
        <v>0</v>
      </c>
    </row>
    <row r="56" spans="1:12" x14ac:dyDescent="0.3">
      <c r="A56" s="52">
        <f>A55+1</f>
        <v>5</v>
      </c>
      <c r="B56" s="60" t="s">
        <v>36</v>
      </c>
      <c r="C56" s="53" t="s">
        <v>39</v>
      </c>
      <c r="D56" s="54">
        <v>0.7</v>
      </c>
      <c r="E56" s="2">
        <v>6</v>
      </c>
      <c r="F56" s="2">
        <v>40</v>
      </c>
      <c r="G56" s="2" t="s">
        <v>30</v>
      </c>
      <c r="H56" s="78">
        <v>4420</v>
      </c>
      <c r="I56" s="86">
        <v>3400</v>
      </c>
      <c r="J56" s="97">
        <f>I56/H56-1</f>
        <v>-0.23076923076923073</v>
      </c>
      <c r="K56" s="118"/>
      <c r="L56" s="105">
        <f>K56*I56</f>
        <v>0</v>
      </c>
    </row>
    <row r="57" spans="1:12" x14ac:dyDescent="0.3">
      <c r="A57" s="52">
        <f>A56+1</f>
        <v>6</v>
      </c>
      <c r="B57" s="60" t="s">
        <v>36</v>
      </c>
      <c r="C57" s="53" t="s">
        <v>126</v>
      </c>
      <c r="D57" s="54">
        <v>0.7</v>
      </c>
      <c r="E57" s="2">
        <v>6</v>
      </c>
      <c r="F57" s="2">
        <v>40</v>
      </c>
      <c r="G57" s="2" t="s">
        <v>30</v>
      </c>
      <c r="H57" s="78">
        <v>6370</v>
      </c>
      <c r="I57" s="86">
        <v>4900</v>
      </c>
      <c r="J57" s="97">
        <f>I57/H57-1</f>
        <v>-0.23076923076923073</v>
      </c>
      <c r="K57" s="118"/>
      <c r="L57" s="105">
        <f>K57*I57</f>
        <v>0</v>
      </c>
    </row>
    <row r="58" spans="1:12" x14ac:dyDescent="0.3">
      <c r="A58" s="52">
        <f>A57+1</f>
        <v>7</v>
      </c>
      <c r="B58" s="60" t="s">
        <v>36</v>
      </c>
      <c r="C58" s="53" t="s">
        <v>127</v>
      </c>
      <c r="D58" s="54">
        <v>0.7</v>
      </c>
      <c r="E58" s="2">
        <v>12</v>
      </c>
      <c r="F58" s="2">
        <v>40</v>
      </c>
      <c r="G58" s="2" t="s">
        <v>30</v>
      </c>
      <c r="H58" s="78">
        <v>5460</v>
      </c>
      <c r="I58" s="86">
        <v>4200</v>
      </c>
      <c r="J58" s="97">
        <f>I58/H58-1</f>
        <v>-0.23076923076923073</v>
      </c>
      <c r="K58" s="118"/>
      <c r="L58" s="105">
        <f>K58*I58</f>
        <v>0</v>
      </c>
    </row>
    <row r="59" spans="1:12" x14ac:dyDescent="0.3">
      <c r="A59" s="52">
        <f>A58+1</f>
        <v>8</v>
      </c>
      <c r="B59" s="60" t="s">
        <v>36</v>
      </c>
      <c r="C59" s="53" t="s">
        <v>128</v>
      </c>
      <c r="D59" s="54">
        <v>0.7</v>
      </c>
      <c r="E59" s="2">
        <v>6</v>
      </c>
      <c r="F59" s="2">
        <v>43</v>
      </c>
      <c r="G59" s="2" t="s">
        <v>33</v>
      </c>
      <c r="H59" s="78">
        <v>6500</v>
      </c>
      <c r="I59" s="86">
        <v>5000</v>
      </c>
      <c r="J59" s="97">
        <f>I59/H59-1</f>
        <v>-0.23076923076923073</v>
      </c>
      <c r="K59" s="118"/>
      <c r="L59" s="105">
        <f>K59*I59</f>
        <v>0</v>
      </c>
    </row>
    <row r="60" spans="1:12" x14ac:dyDescent="0.3">
      <c r="A60" s="52">
        <f>A59+1</f>
        <v>9</v>
      </c>
      <c r="B60" s="60" t="s">
        <v>36</v>
      </c>
      <c r="C60" s="53" t="s">
        <v>129</v>
      </c>
      <c r="D60" s="54">
        <v>0.7</v>
      </c>
      <c r="E60" s="2">
        <v>6</v>
      </c>
      <c r="F60" s="2">
        <v>40</v>
      </c>
      <c r="G60" s="2" t="s">
        <v>30</v>
      </c>
      <c r="H60" s="78">
        <v>7150</v>
      </c>
      <c r="I60" s="86">
        <v>5500</v>
      </c>
      <c r="J60" s="97">
        <f>I60/H60-1</f>
        <v>-0.23076923076923073</v>
      </c>
      <c r="K60" s="118"/>
      <c r="L60" s="105">
        <f>K60*I60</f>
        <v>0</v>
      </c>
    </row>
    <row r="61" spans="1:12" x14ac:dyDescent="0.3">
      <c r="A61" s="52">
        <f>A60+1</f>
        <v>10</v>
      </c>
      <c r="B61" s="60" t="s">
        <v>36</v>
      </c>
      <c r="C61" s="53" t="s">
        <v>130</v>
      </c>
      <c r="D61" s="54">
        <v>0.7</v>
      </c>
      <c r="E61" s="2">
        <v>6</v>
      </c>
      <c r="F61" s="2">
        <v>43</v>
      </c>
      <c r="G61" s="2" t="s">
        <v>30</v>
      </c>
      <c r="H61" s="78">
        <v>9100</v>
      </c>
      <c r="I61" s="86">
        <v>7000</v>
      </c>
      <c r="J61" s="97">
        <f>I61/H61-1</f>
        <v>-0.23076923076923073</v>
      </c>
      <c r="K61" s="118"/>
      <c r="L61" s="105">
        <f>K61*I61</f>
        <v>0</v>
      </c>
    </row>
    <row r="62" spans="1:12" x14ac:dyDescent="0.3">
      <c r="A62" s="52">
        <f>A61+1</f>
        <v>11</v>
      </c>
      <c r="B62" s="60" t="s">
        <v>36</v>
      </c>
      <c r="C62" s="53" t="s">
        <v>40</v>
      </c>
      <c r="D62" s="54">
        <v>0.7</v>
      </c>
      <c r="E62" s="2">
        <v>6</v>
      </c>
      <c r="F62" s="2">
        <v>46</v>
      </c>
      <c r="G62" s="2" t="s">
        <v>33</v>
      </c>
      <c r="H62" s="78">
        <v>7150</v>
      </c>
      <c r="I62" s="86">
        <v>5500</v>
      </c>
      <c r="J62" s="97">
        <f>I62/H62-1</f>
        <v>-0.23076923076923073</v>
      </c>
      <c r="K62" s="118"/>
      <c r="L62" s="105">
        <f>K62*I62</f>
        <v>0</v>
      </c>
    </row>
    <row r="63" spans="1:12" x14ac:dyDescent="0.3">
      <c r="A63" s="52">
        <f>A62+1</f>
        <v>12</v>
      </c>
      <c r="B63" s="60" t="s">
        <v>36</v>
      </c>
      <c r="C63" s="53" t="s">
        <v>131</v>
      </c>
      <c r="D63" s="54">
        <v>0.7</v>
      </c>
      <c r="E63" s="2">
        <v>6</v>
      </c>
      <c r="F63" s="2">
        <v>40</v>
      </c>
      <c r="G63" s="2" t="s">
        <v>30</v>
      </c>
      <c r="H63" s="78">
        <v>4940</v>
      </c>
      <c r="I63" s="86">
        <v>3800</v>
      </c>
      <c r="J63" s="97">
        <f>I63/H63-1</f>
        <v>-0.23076923076923073</v>
      </c>
      <c r="K63" s="118"/>
      <c r="L63" s="105">
        <f>K63*I63</f>
        <v>0</v>
      </c>
    </row>
    <row r="64" spans="1:12" x14ac:dyDescent="0.3">
      <c r="A64" s="52">
        <f>A63+1</f>
        <v>13</v>
      </c>
      <c r="B64" s="60" t="s">
        <v>36</v>
      </c>
      <c r="C64" s="53" t="s">
        <v>41</v>
      </c>
      <c r="D64" s="54">
        <v>0.7</v>
      </c>
      <c r="E64" s="2">
        <v>6</v>
      </c>
      <c r="F64" s="2">
        <v>45.8</v>
      </c>
      <c r="G64" s="2" t="s">
        <v>30</v>
      </c>
      <c r="H64" s="78">
        <v>5460</v>
      </c>
      <c r="I64" s="86">
        <v>4200</v>
      </c>
      <c r="J64" s="97">
        <f>I64/H64-1</f>
        <v>-0.23076923076923073</v>
      </c>
      <c r="K64" s="118"/>
      <c r="L64" s="105">
        <f>K64*I64</f>
        <v>0</v>
      </c>
    </row>
    <row r="65" spans="1:12" x14ac:dyDescent="0.3">
      <c r="A65" s="52">
        <f>A64+1</f>
        <v>14</v>
      </c>
      <c r="B65" s="60" t="s">
        <v>36</v>
      </c>
      <c r="C65" s="53" t="s">
        <v>132</v>
      </c>
      <c r="D65" s="54">
        <v>0.7</v>
      </c>
      <c r="E65" s="2">
        <v>6</v>
      </c>
      <c r="F65" s="2">
        <v>45.8</v>
      </c>
      <c r="G65" s="2" t="s">
        <v>30</v>
      </c>
      <c r="H65" s="78">
        <v>9750</v>
      </c>
      <c r="I65" s="86">
        <v>7500</v>
      </c>
      <c r="J65" s="97">
        <f>I65/H65-1</f>
        <v>-0.23076923076923073</v>
      </c>
      <c r="K65" s="118"/>
      <c r="L65" s="105">
        <f>K65*I65</f>
        <v>0</v>
      </c>
    </row>
    <row r="66" spans="1:12" x14ac:dyDescent="0.3">
      <c r="A66" s="52">
        <f>A65+1</f>
        <v>15</v>
      </c>
      <c r="B66" s="60" t="s">
        <v>36</v>
      </c>
      <c r="C66" s="53" t="s">
        <v>133</v>
      </c>
      <c r="D66" s="54">
        <v>0.7</v>
      </c>
      <c r="E66" s="2">
        <v>6</v>
      </c>
      <c r="F66" s="2">
        <v>43</v>
      </c>
      <c r="G66" s="2" t="s">
        <v>30</v>
      </c>
      <c r="H66" s="78">
        <v>7800</v>
      </c>
      <c r="I66" s="86">
        <v>6000</v>
      </c>
      <c r="J66" s="97">
        <f>I66/H66-1</f>
        <v>-0.23076923076923073</v>
      </c>
      <c r="K66" s="119"/>
      <c r="L66" s="105">
        <f>K66*I66</f>
        <v>0</v>
      </c>
    </row>
    <row r="67" spans="1:12" x14ac:dyDescent="0.3">
      <c r="A67" s="52">
        <f>A66+1</f>
        <v>16</v>
      </c>
      <c r="B67" s="60" t="s">
        <v>36</v>
      </c>
      <c r="C67" s="53" t="s">
        <v>134</v>
      </c>
      <c r="D67" s="54">
        <v>0.7</v>
      </c>
      <c r="E67" s="2">
        <v>6</v>
      </c>
      <c r="F67" s="2">
        <v>43</v>
      </c>
      <c r="G67" s="2" t="s">
        <v>30</v>
      </c>
      <c r="H67" s="78">
        <v>15600</v>
      </c>
      <c r="I67" s="86">
        <v>12000</v>
      </c>
      <c r="J67" s="97">
        <f>I67/H67-1</f>
        <v>-0.23076923076923073</v>
      </c>
      <c r="K67" s="118"/>
      <c r="L67" s="105">
        <f>K67*I67</f>
        <v>0</v>
      </c>
    </row>
    <row r="68" spans="1:12" x14ac:dyDescent="0.3">
      <c r="A68" s="52">
        <f>A67+1</f>
        <v>17</v>
      </c>
      <c r="B68" s="60" t="s">
        <v>36</v>
      </c>
      <c r="C68" s="53" t="s">
        <v>135</v>
      </c>
      <c r="D68" s="54">
        <v>0.7</v>
      </c>
      <c r="E68" s="2">
        <v>6</v>
      </c>
      <c r="F68" s="2">
        <v>40</v>
      </c>
      <c r="G68" s="2" t="s">
        <v>30</v>
      </c>
      <c r="H68" s="78">
        <v>3510</v>
      </c>
      <c r="I68" s="86">
        <v>2700</v>
      </c>
      <c r="J68" s="97">
        <f>I68/H68-1</f>
        <v>-0.23076923076923073</v>
      </c>
      <c r="K68" s="118"/>
      <c r="L68" s="105">
        <f>K68*I68</f>
        <v>0</v>
      </c>
    </row>
    <row r="69" spans="1:12" x14ac:dyDescent="0.3">
      <c r="A69" s="52">
        <f>A68+1</f>
        <v>18</v>
      </c>
      <c r="B69" s="60" t="s">
        <v>36</v>
      </c>
      <c r="C69" s="53" t="s">
        <v>136</v>
      </c>
      <c r="D69" s="54">
        <v>0.7</v>
      </c>
      <c r="E69" s="2">
        <v>6</v>
      </c>
      <c r="F69" s="2">
        <v>40</v>
      </c>
      <c r="G69" s="2" t="s">
        <v>30</v>
      </c>
      <c r="H69" s="78">
        <v>4550</v>
      </c>
      <c r="I69" s="86">
        <v>3500</v>
      </c>
      <c r="J69" s="97">
        <f>I69/H69-1</f>
        <v>-0.23076923076923073</v>
      </c>
      <c r="K69" s="119"/>
      <c r="L69" s="105">
        <f>K69*I69</f>
        <v>0</v>
      </c>
    </row>
    <row r="70" spans="1:12" x14ac:dyDescent="0.3">
      <c r="A70" s="52">
        <f>A69+1</f>
        <v>19</v>
      </c>
      <c r="B70" s="60" t="s">
        <v>36</v>
      </c>
      <c r="C70" s="53" t="s">
        <v>137</v>
      </c>
      <c r="D70" s="54">
        <v>0.7</v>
      </c>
      <c r="E70" s="2">
        <v>6</v>
      </c>
      <c r="F70" s="2">
        <v>43</v>
      </c>
      <c r="G70" s="2" t="s">
        <v>30</v>
      </c>
      <c r="H70" s="78">
        <v>5265</v>
      </c>
      <c r="I70" s="86">
        <v>4050</v>
      </c>
      <c r="J70" s="97">
        <f>I70/H70-1</f>
        <v>-0.23076923076923073</v>
      </c>
      <c r="K70" s="118"/>
      <c r="L70" s="105">
        <f>K70*I70</f>
        <v>0</v>
      </c>
    </row>
    <row r="71" spans="1:12" x14ac:dyDescent="0.3">
      <c r="A71" s="52">
        <f>A70+1</f>
        <v>20</v>
      </c>
      <c r="B71" s="60" t="s">
        <v>36</v>
      </c>
      <c r="C71" s="53" t="s">
        <v>138</v>
      </c>
      <c r="D71" s="54">
        <v>0.7</v>
      </c>
      <c r="E71" s="2">
        <v>6</v>
      </c>
      <c r="F71" s="2">
        <v>46</v>
      </c>
      <c r="G71" s="2" t="s">
        <v>30</v>
      </c>
      <c r="H71" s="78">
        <v>5655</v>
      </c>
      <c r="I71" s="86">
        <v>4350</v>
      </c>
      <c r="J71" s="97">
        <f>I71/H71-1</f>
        <v>-0.23076923076923073</v>
      </c>
      <c r="K71" s="118"/>
      <c r="L71" s="105">
        <f>K71*I71</f>
        <v>0</v>
      </c>
    </row>
    <row r="72" spans="1:12" x14ac:dyDescent="0.3">
      <c r="A72" s="52">
        <f>A71+1</f>
        <v>21</v>
      </c>
      <c r="B72" s="60" t="s">
        <v>36</v>
      </c>
      <c r="C72" s="53" t="s">
        <v>42</v>
      </c>
      <c r="D72" s="54">
        <v>0.7</v>
      </c>
      <c r="E72" s="2">
        <v>6</v>
      </c>
      <c r="F72" s="2">
        <v>46</v>
      </c>
      <c r="G72" s="2" t="s">
        <v>30</v>
      </c>
      <c r="H72" s="78">
        <v>6240</v>
      </c>
      <c r="I72" s="86">
        <v>4800</v>
      </c>
      <c r="J72" s="97">
        <f>I72/H72-1</f>
        <v>-0.23076923076923073</v>
      </c>
      <c r="K72" s="118"/>
      <c r="L72" s="105">
        <f>K72*I72</f>
        <v>0</v>
      </c>
    </row>
    <row r="73" spans="1:12" x14ac:dyDescent="0.3">
      <c r="A73" s="52">
        <f>A72+1</f>
        <v>22</v>
      </c>
      <c r="B73" s="60" t="s">
        <v>36</v>
      </c>
      <c r="C73" s="53" t="s">
        <v>139</v>
      </c>
      <c r="D73" s="54">
        <v>0.7</v>
      </c>
      <c r="E73" s="2">
        <v>6</v>
      </c>
      <c r="F73" s="2">
        <v>46</v>
      </c>
      <c r="G73" s="2" t="s">
        <v>30</v>
      </c>
      <c r="H73" s="78">
        <v>9750</v>
      </c>
      <c r="I73" s="86">
        <v>7500</v>
      </c>
      <c r="J73" s="97">
        <f>I73/H73-1</f>
        <v>-0.23076923076923073</v>
      </c>
      <c r="K73" s="118"/>
      <c r="L73" s="105">
        <f>K73*I73</f>
        <v>0</v>
      </c>
    </row>
    <row r="74" spans="1:12" x14ac:dyDescent="0.3">
      <c r="A74" s="52">
        <f>A73+1</f>
        <v>23</v>
      </c>
      <c r="B74" s="60" t="s">
        <v>36</v>
      </c>
      <c r="C74" s="53" t="s">
        <v>140</v>
      </c>
      <c r="D74" s="54">
        <v>0.7</v>
      </c>
      <c r="E74" s="2">
        <v>6</v>
      </c>
      <c r="F74" s="2">
        <v>40</v>
      </c>
      <c r="G74" s="2" t="s">
        <v>30</v>
      </c>
      <c r="H74" s="78">
        <v>6500</v>
      </c>
      <c r="I74" s="86">
        <v>5000</v>
      </c>
      <c r="J74" s="97">
        <f>I74/H74-1</f>
        <v>-0.23076923076923073</v>
      </c>
      <c r="K74" s="118"/>
      <c r="L74" s="105">
        <f>K74*I74</f>
        <v>0</v>
      </c>
    </row>
    <row r="75" spans="1:12" x14ac:dyDescent="0.3">
      <c r="A75" s="52">
        <f>A74+1</f>
        <v>24</v>
      </c>
      <c r="B75" s="60" t="s">
        <v>36</v>
      </c>
      <c r="C75" s="53" t="s">
        <v>141</v>
      </c>
      <c r="D75" s="54">
        <v>0.7</v>
      </c>
      <c r="E75" s="2">
        <v>6</v>
      </c>
      <c r="F75" s="2">
        <v>40</v>
      </c>
      <c r="G75" s="2" t="s">
        <v>30</v>
      </c>
      <c r="H75" s="78">
        <v>10010</v>
      </c>
      <c r="I75" s="86">
        <v>7700</v>
      </c>
      <c r="J75" s="97">
        <f>I75/H75-1</f>
        <v>-0.23076923076923073</v>
      </c>
      <c r="K75" s="118"/>
      <c r="L75" s="105">
        <f>K75*I75</f>
        <v>0</v>
      </c>
    </row>
    <row r="76" spans="1:12" x14ac:dyDescent="0.3">
      <c r="A76" s="52">
        <f>A75+1</f>
        <v>25</v>
      </c>
      <c r="B76" s="60" t="s">
        <v>36</v>
      </c>
      <c r="C76" s="53" t="s">
        <v>142</v>
      </c>
      <c r="D76" s="54">
        <v>0.7</v>
      </c>
      <c r="E76" s="2">
        <v>6</v>
      </c>
      <c r="F76" s="2">
        <v>43</v>
      </c>
      <c r="G76" s="2" t="s">
        <v>30</v>
      </c>
      <c r="H76" s="78">
        <v>18655</v>
      </c>
      <c r="I76" s="86">
        <v>14350</v>
      </c>
      <c r="J76" s="97">
        <f>I76/H76-1</f>
        <v>-0.23076923076923073</v>
      </c>
      <c r="K76" s="118"/>
      <c r="L76" s="105">
        <f>K76*I76</f>
        <v>0</v>
      </c>
    </row>
    <row r="77" spans="1:12" x14ac:dyDescent="0.3">
      <c r="A77" s="52">
        <f>A76+1</f>
        <v>26</v>
      </c>
      <c r="B77" s="60" t="s">
        <v>36</v>
      </c>
      <c r="C77" s="53" t="s">
        <v>143</v>
      </c>
      <c r="D77" s="54">
        <v>0.7</v>
      </c>
      <c r="E77" s="2">
        <v>6</v>
      </c>
      <c r="F77" s="2">
        <v>43</v>
      </c>
      <c r="G77" s="2" t="s">
        <v>30</v>
      </c>
      <c r="H77" s="78">
        <v>41600</v>
      </c>
      <c r="I77" s="86">
        <v>32000</v>
      </c>
      <c r="J77" s="97">
        <f>I77/H77-1</f>
        <v>-0.23076923076923073</v>
      </c>
      <c r="K77" s="118"/>
      <c r="L77" s="105">
        <f>K77*I77</f>
        <v>0</v>
      </c>
    </row>
    <row r="78" spans="1:12" x14ac:dyDescent="0.3">
      <c r="A78" s="52">
        <f>A77+1</f>
        <v>27</v>
      </c>
      <c r="B78" s="60" t="s">
        <v>36</v>
      </c>
      <c r="C78" s="53" t="s">
        <v>97</v>
      </c>
      <c r="D78" s="54">
        <v>0.7</v>
      </c>
      <c r="E78" s="2">
        <v>6</v>
      </c>
      <c r="F78" s="2">
        <v>40</v>
      </c>
      <c r="G78" s="2" t="s">
        <v>30</v>
      </c>
      <c r="H78" s="78">
        <v>10920</v>
      </c>
      <c r="I78" s="86">
        <v>8400</v>
      </c>
      <c r="J78" s="97">
        <f>I78/H78-1</f>
        <v>-0.23076923076923073</v>
      </c>
      <c r="K78" s="118"/>
      <c r="L78" s="105">
        <f>K78*I78</f>
        <v>0</v>
      </c>
    </row>
    <row r="79" spans="1:12" x14ac:dyDescent="0.3">
      <c r="A79" s="52">
        <f>A78+1</f>
        <v>28</v>
      </c>
      <c r="B79" s="60" t="s">
        <v>36</v>
      </c>
      <c r="C79" s="53" t="s">
        <v>144</v>
      </c>
      <c r="D79" s="54">
        <v>0.7</v>
      </c>
      <c r="E79" s="2">
        <v>6</v>
      </c>
      <c r="F79" s="2">
        <v>43</v>
      </c>
      <c r="G79" s="2" t="s">
        <v>30</v>
      </c>
      <c r="H79" s="78">
        <v>44200</v>
      </c>
      <c r="I79" s="86">
        <v>34000</v>
      </c>
      <c r="J79" s="97">
        <f>I79/H79-1</f>
        <v>-0.23076923076923073</v>
      </c>
      <c r="K79" s="119"/>
      <c r="L79" s="105">
        <f>K79*I79</f>
        <v>0</v>
      </c>
    </row>
    <row r="80" spans="1:12" x14ac:dyDescent="0.3">
      <c r="A80" s="52">
        <f>A79+1</f>
        <v>29</v>
      </c>
      <c r="B80" s="60" t="s">
        <v>36</v>
      </c>
      <c r="C80" s="53" t="s">
        <v>145</v>
      </c>
      <c r="D80" s="54">
        <v>0.7</v>
      </c>
      <c r="E80" s="2">
        <v>3</v>
      </c>
      <c r="F80" s="2">
        <v>43</v>
      </c>
      <c r="G80" s="2" t="s">
        <v>30</v>
      </c>
      <c r="H80" s="78">
        <v>260000</v>
      </c>
      <c r="I80" s="86">
        <v>200000</v>
      </c>
      <c r="J80" s="97">
        <f>I80/H80-1</f>
        <v>-0.23076923076923073</v>
      </c>
      <c r="K80" s="118"/>
      <c r="L80" s="105">
        <f>K80*I80</f>
        <v>0</v>
      </c>
    </row>
    <row r="81" spans="1:12" x14ac:dyDescent="0.3">
      <c r="A81" s="52">
        <f>A80+1</f>
        <v>30</v>
      </c>
      <c r="B81" s="60" t="s">
        <v>36</v>
      </c>
      <c r="C81" s="53" t="s">
        <v>146</v>
      </c>
      <c r="D81" s="54">
        <v>0.7</v>
      </c>
      <c r="E81" s="2">
        <v>6</v>
      </c>
      <c r="F81" s="2">
        <v>50.3</v>
      </c>
      <c r="G81" s="2" t="s">
        <v>30</v>
      </c>
      <c r="H81" s="78">
        <v>16510</v>
      </c>
      <c r="I81" s="86">
        <v>12700</v>
      </c>
      <c r="J81" s="97">
        <f>I81/H81-1</f>
        <v>-0.23076923076923073</v>
      </c>
      <c r="K81" s="118"/>
      <c r="L81" s="105">
        <f>K81*I81</f>
        <v>0</v>
      </c>
    </row>
    <row r="82" spans="1:12" x14ac:dyDescent="0.3">
      <c r="A82" s="52">
        <f>A81+1</f>
        <v>31</v>
      </c>
      <c r="B82" s="60" t="s">
        <v>36</v>
      </c>
      <c r="C82" s="53" t="s">
        <v>147</v>
      </c>
      <c r="D82" s="54">
        <v>0.7</v>
      </c>
      <c r="E82" s="2">
        <v>6</v>
      </c>
      <c r="F82" s="2">
        <v>40</v>
      </c>
      <c r="G82" s="2" t="s">
        <v>30</v>
      </c>
      <c r="H82" s="78">
        <v>15600</v>
      </c>
      <c r="I82" s="86">
        <v>12000</v>
      </c>
      <c r="J82" s="97">
        <f>I82/H82-1</f>
        <v>-0.23076923076923073</v>
      </c>
      <c r="K82" s="118"/>
      <c r="L82" s="105">
        <f>K82*I82</f>
        <v>0</v>
      </c>
    </row>
    <row r="83" spans="1:12" x14ac:dyDescent="0.3">
      <c r="A83" s="52">
        <f>A82+1</f>
        <v>32</v>
      </c>
      <c r="B83" s="60" t="s">
        <v>36</v>
      </c>
      <c r="C83" s="53" t="s">
        <v>148</v>
      </c>
      <c r="D83" s="54">
        <v>0.7</v>
      </c>
      <c r="E83" s="2">
        <v>6</v>
      </c>
      <c r="F83" s="2">
        <v>43</v>
      </c>
      <c r="G83" s="2" t="s">
        <v>30</v>
      </c>
      <c r="H83" s="78">
        <v>910000</v>
      </c>
      <c r="I83" s="86">
        <v>700000</v>
      </c>
      <c r="J83" s="97">
        <f>I83/H83-1</f>
        <v>-0.23076923076923073</v>
      </c>
      <c r="K83" s="118"/>
      <c r="L83" s="105">
        <f>K83*I83</f>
        <v>0</v>
      </c>
    </row>
    <row r="84" spans="1:12" x14ac:dyDescent="0.3">
      <c r="A84" s="52">
        <f>A83+1</f>
        <v>33</v>
      </c>
      <c r="B84" s="60" t="s">
        <v>36</v>
      </c>
      <c r="C84" s="53" t="s">
        <v>149</v>
      </c>
      <c r="D84" s="54">
        <v>0.7</v>
      </c>
      <c r="E84" s="2">
        <v>6</v>
      </c>
      <c r="F84" s="2">
        <v>40</v>
      </c>
      <c r="G84" s="2" t="s">
        <v>30</v>
      </c>
      <c r="H84" s="78">
        <v>23400</v>
      </c>
      <c r="I84" s="86">
        <v>18000</v>
      </c>
      <c r="J84" s="97">
        <f>I84/H84-1</f>
        <v>-0.23076923076923073</v>
      </c>
      <c r="K84" s="118"/>
      <c r="L84" s="105">
        <f>K84*I84</f>
        <v>0</v>
      </c>
    </row>
    <row r="85" spans="1:12" ht="15" thickBot="1" x14ac:dyDescent="0.35">
      <c r="A85" s="61">
        <f>A84+1</f>
        <v>34</v>
      </c>
      <c r="B85" s="62" t="s">
        <v>36</v>
      </c>
      <c r="C85" s="56" t="s">
        <v>150</v>
      </c>
      <c r="D85" s="57">
        <v>0.7</v>
      </c>
      <c r="E85" s="58">
        <v>12</v>
      </c>
      <c r="F85" s="58">
        <v>40</v>
      </c>
      <c r="G85" s="58" t="s">
        <v>30</v>
      </c>
      <c r="H85" s="79">
        <v>3250</v>
      </c>
      <c r="I85" s="87">
        <v>2500</v>
      </c>
      <c r="J85" s="98">
        <f>I85/H85-1</f>
        <v>-0.23076923076923073</v>
      </c>
      <c r="K85" s="120"/>
      <c r="L85" s="106">
        <f>K85*I85</f>
        <v>0</v>
      </c>
    </row>
    <row r="86" spans="1:12" ht="15" thickBot="1" x14ac:dyDescent="0.35">
      <c r="A86" s="64" t="s">
        <v>43</v>
      </c>
      <c r="B86" s="65"/>
      <c r="C86" s="65"/>
      <c r="D86" s="65"/>
      <c r="E86" s="65"/>
      <c r="F86" s="65"/>
      <c r="G86" s="65"/>
      <c r="H86" s="76"/>
      <c r="I86" s="84"/>
      <c r="J86" s="73"/>
      <c r="K86" s="116">
        <f>SUM(K87:K92)</f>
        <v>0</v>
      </c>
      <c r="L86" s="103">
        <f>SUM(L87:L92)</f>
        <v>0</v>
      </c>
    </row>
    <row r="87" spans="1:12" x14ac:dyDescent="0.3">
      <c r="A87" s="66">
        <v>1</v>
      </c>
      <c r="B87" s="67" t="s">
        <v>36</v>
      </c>
      <c r="C87" s="68" t="s">
        <v>151</v>
      </c>
      <c r="D87" s="69">
        <v>1</v>
      </c>
      <c r="E87" s="70">
        <v>12</v>
      </c>
      <c r="F87" s="70">
        <v>40</v>
      </c>
      <c r="G87" s="70" t="s">
        <v>27</v>
      </c>
      <c r="H87" s="81">
        <v>2730</v>
      </c>
      <c r="I87" s="91">
        <v>2100</v>
      </c>
      <c r="J87" s="101">
        <f>I87/H87-1</f>
        <v>-0.23076923076923073</v>
      </c>
      <c r="K87" s="121"/>
      <c r="L87" s="111">
        <f>K87*I87</f>
        <v>0</v>
      </c>
    </row>
    <row r="88" spans="1:12" x14ac:dyDescent="0.3">
      <c r="A88" s="52">
        <f>A87+1</f>
        <v>2</v>
      </c>
      <c r="B88" s="60" t="s">
        <v>36</v>
      </c>
      <c r="C88" s="53" t="s">
        <v>151</v>
      </c>
      <c r="D88" s="54">
        <v>0.7</v>
      </c>
      <c r="E88" s="2">
        <v>6</v>
      </c>
      <c r="F88" s="2">
        <v>40</v>
      </c>
      <c r="G88" s="2" t="s">
        <v>27</v>
      </c>
      <c r="H88" s="78">
        <v>2080</v>
      </c>
      <c r="I88" s="86">
        <v>1600</v>
      </c>
      <c r="J88" s="97">
        <f>I88/H88-1</f>
        <v>-0.23076923076923073</v>
      </c>
      <c r="K88" s="118"/>
      <c r="L88" s="105">
        <f>K88*I88</f>
        <v>0</v>
      </c>
    </row>
    <row r="89" spans="1:12" x14ac:dyDescent="0.3">
      <c r="A89" s="52">
        <f>A88+1</f>
        <v>3</v>
      </c>
      <c r="B89" s="60" t="s">
        <v>36</v>
      </c>
      <c r="C89" s="53" t="s">
        <v>152</v>
      </c>
      <c r="D89" s="54">
        <v>0.7</v>
      </c>
      <c r="E89" s="2">
        <v>6</v>
      </c>
      <c r="F89" s="2">
        <v>40</v>
      </c>
      <c r="G89" s="2" t="s">
        <v>27</v>
      </c>
      <c r="H89" s="78">
        <v>2860</v>
      </c>
      <c r="I89" s="86">
        <v>2200</v>
      </c>
      <c r="J89" s="97">
        <f>I89/H89-1</f>
        <v>-0.23076923076923073</v>
      </c>
      <c r="K89" s="118"/>
      <c r="L89" s="105">
        <f>K89*I89</f>
        <v>0</v>
      </c>
    </row>
    <row r="90" spans="1:12" x14ac:dyDescent="0.3">
      <c r="A90" s="52">
        <f>A89+1</f>
        <v>4</v>
      </c>
      <c r="B90" s="60" t="s">
        <v>36</v>
      </c>
      <c r="C90" s="53" t="s">
        <v>153</v>
      </c>
      <c r="D90" s="54">
        <v>0.7</v>
      </c>
      <c r="E90" s="2">
        <v>6</v>
      </c>
      <c r="F90" s="2">
        <v>40</v>
      </c>
      <c r="G90" s="2" t="s">
        <v>27</v>
      </c>
      <c r="H90" s="78">
        <v>15600</v>
      </c>
      <c r="I90" s="86">
        <v>12000</v>
      </c>
      <c r="J90" s="97">
        <f>I90/H90-1</f>
        <v>-0.23076923076923073</v>
      </c>
      <c r="K90" s="118"/>
      <c r="L90" s="105">
        <f>K90*I90</f>
        <v>0</v>
      </c>
    </row>
    <row r="91" spans="1:12" x14ac:dyDescent="0.3">
      <c r="A91" s="52">
        <f>A90+1</f>
        <v>5</v>
      </c>
      <c r="B91" s="60" t="s">
        <v>36</v>
      </c>
      <c r="C91" s="53" t="s">
        <v>154</v>
      </c>
      <c r="D91" s="54">
        <v>0.7</v>
      </c>
      <c r="E91" s="2">
        <v>6</v>
      </c>
      <c r="F91" s="2">
        <v>40</v>
      </c>
      <c r="G91" s="2" t="s">
        <v>27</v>
      </c>
      <c r="H91" s="78">
        <v>27300</v>
      </c>
      <c r="I91" s="86">
        <v>21000</v>
      </c>
      <c r="J91" s="97">
        <f>I91/H91-1</f>
        <v>-0.23076923076923073</v>
      </c>
      <c r="K91" s="118"/>
      <c r="L91" s="105">
        <f>K91*I91</f>
        <v>0</v>
      </c>
    </row>
    <row r="92" spans="1:12" ht="15" thickBot="1" x14ac:dyDescent="0.35">
      <c r="A92" s="61">
        <f>A91+1</f>
        <v>6</v>
      </c>
      <c r="B92" s="62" t="s">
        <v>36</v>
      </c>
      <c r="C92" s="56" t="s">
        <v>155</v>
      </c>
      <c r="D92" s="57">
        <v>0.7</v>
      </c>
      <c r="E92" s="58">
        <v>6</v>
      </c>
      <c r="F92" s="58">
        <v>40</v>
      </c>
      <c r="G92" s="58" t="s">
        <v>27</v>
      </c>
      <c r="H92" s="79">
        <v>3900</v>
      </c>
      <c r="I92" s="87">
        <v>3000</v>
      </c>
      <c r="J92" s="98">
        <f>I92/H92-1</f>
        <v>-0.23076923076923073</v>
      </c>
      <c r="K92" s="120"/>
      <c r="L92" s="106">
        <f>K92*I92</f>
        <v>0</v>
      </c>
    </row>
    <row r="93" spans="1:12" ht="15" thickBot="1" x14ac:dyDescent="0.35">
      <c r="A93" s="64" t="s">
        <v>44</v>
      </c>
      <c r="B93" s="65"/>
      <c r="C93" s="65"/>
      <c r="D93" s="65"/>
      <c r="E93" s="65"/>
      <c r="F93" s="65"/>
      <c r="G93" s="65"/>
      <c r="H93" s="76"/>
      <c r="I93" s="84"/>
      <c r="J93" s="73"/>
      <c r="K93" s="116">
        <f>SUM(K94:K95)</f>
        <v>0</v>
      </c>
      <c r="L93" s="103">
        <f>SUM(L94:L95)</f>
        <v>0</v>
      </c>
    </row>
    <row r="94" spans="1:12" x14ac:dyDescent="0.3">
      <c r="A94" s="66">
        <v>1</v>
      </c>
      <c r="B94" s="67" t="s">
        <v>45</v>
      </c>
      <c r="C94" s="68" t="s">
        <v>156</v>
      </c>
      <c r="D94" s="69">
        <v>0.7</v>
      </c>
      <c r="E94" s="70">
        <v>6</v>
      </c>
      <c r="F94" s="70">
        <v>45</v>
      </c>
      <c r="G94" s="70" t="s">
        <v>46</v>
      </c>
      <c r="H94" s="81">
        <v>3445</v>
      </c>
      <c r="I94" s="91">
        <v>2650</v>
      </c>
      <c r="J94" s="101">
        <f>I94/H94-1</f>
        <v>-0.23076923076923073</v>
      </c>
      <c r="K94" s="121"/>
      <c r="L94" s="111">
        <f>K94*I94</f>
        <v>0</v>
      </c>
    </row>
    <row r="95" spans="1:12" ht="15" thickBot="1" x14ac:dyDescent="0.35">
      <c r="A95" s="61">
        <f>A94+1</f>
        <v>2</v>
      </c>
      <c r="B95" s="62" t="s">
        <v>45</v>
      </c>
      <c r="C95" s="56" t="s">
        <v>157</v>
      </c>
      <c r="D95" s="57">
        <v>0.7</v>
      </c>
      <c r="E95" s="58">
        <v>6</v>
      </c>
      <c r="F95" s="58">
        <v>45</v>
      </c>
      <c r="G95" s="58" t="s">
        <v>46</v>
      </c>
      <c r="H95" s="79">
        <v>3900</v>
      </c>
      <c r="I95" s="87">
        <v>3000</v>
      </c>
      <c r="J95" s="98">
        <f>I95/H95-1</f>
        <v>-0.23076923076923073</v>
      </c>
      <c r="K95" s="120"/>
      <c r="L95" s="106">
        <f>K95*I95</f>
        <v>0</v>
      </c>
    </row>
    <row r="96" spans="1:12" ht="15" thickBot="1" x14ac:dyDescent="0.35">
      <c r="A96" s="64" t="s">
        <v>28</v>
      </c>
      <c r="B96" s="65"/>
      <c r="C96" s="65"/>
      <c r="D96" s="65"/>
      <c r="E96" s="65"/>
      <c r="F96" s="65"/>
      <c r="G96" s="65"/>
      <c r="H96" s="76"/>
      <c r="I96" s="84"/>
      <c r="J96" s="73"/>
      <c r="K96" s="116">
        <f>SUM(K97:K106)</f>
        <v>0</v>
      </c>
      <c r="L96" s="103">
        <f>SUM(L97:L106)</f>
        <v>0</v>
      </c>
    </row>
    <row r="97" spans="1:12" x14ac:dyDescent="0.3">
      <c r="A97" s="48">
        <v>1</v>
      </c>
      <c r="B97" s="49" t="s">
        <v>29</v>
      </c>
      <c r="C97" s="49" t="s">
        <v>158</v>
      </c>
      <c r="D97" s="50">
        <v>1</v>
      </c>
      <c r="E97" s="51">
        <v>12</v>
      </c>
      <c r="F97" s="51">
        <v>40</v>
      </c>
      <c r="G97" s="51" t="s">
        <v>30</v>
      </c>
      <c r="H97" s="77">
        <v>2340</v>
      </c>
      <c r="I97" s="85">
        <v>1800</v>
      </c>
      <c r="J97" s="96">
        <f>I97/H97-1</f>
        <v>-0.23076923076923073</v>
      </c>
      <c r="K97" s="117"/>
      <c r="L97" s="104">
        <f>K97*I97</f>
        <v>0</v>
      </c>
    </row>
    <row r="98" spans="1:12" x14ac:dyDescent="0.3">
      <c r="A98" s="52">
        <f>A97+1</f>
        <v>2</v>
      </c>
      <c r="B98" s="53" t="s">
        <v>29</v>
      </c>
      <c r="C98" s="53" t="s">
        <v>158</v>
      </c>
      <c r="D98" s="54">
        <v>0.75</v>
      </c>
      <c r="E98" s="2">
        <v>12</v>
      </c>
      <c r="F98" s="2">
        <v>40</v>
      </c>
      <c r="G98" s="2" t="s">
        <v>30</v>
      </c>
      <c r="H98" s="78">
        <v>1820</v>
      </c>
      <c r="I98" s="86">
        <v>1400</v>
      </c>
      <c r="J98" s="97">
        <f>I98/H98-1</f>
        <v>-0.23076923076923073</v>
      </c>
      <c r="K98" s="118"/>
      <c r="L98" s="105">
        <f>K98*I98</f>
        <v>0</v>
      </c>
    </row>
    <row r="99" spans="1:12" x14ac:dyDescent="0.3">
      <c r="A99" s="52">
        <f>A98+1</f>
        <v>3</v>
      </c>
      <c r="B99" s="53" t="s">
        <v>29</v>
      </c>
      <c r="C99" s="53" t="s">
        <v>159</v>
      </c>
      <c r="D99" s="54">
        <v>1</v>
      </c>
      <c r="E99" s="2">
        <v>12</v>
      </c>
      <c r="F99" s="2">
        <v>35</v>
      </c>
      <c r="G99" s="2" t="s">
        <v>30</v>
      </c>
      <c r="H99" s="78">
        <v>2340</v>
      </c>
      <c r="I99" s="86">
        <v>1800</v>
      </c>
      <c r="J99" s="97">
        <f>I99/H99-1</f>
        <v>-0.23076923076923073</v>
      </c>
      <c r="K99" s="118"/>
      <c r="L99" s="105">
        <f>K99*I99</f>
        <v>0</v>
      </c>
    </row>
    <row r="100" spans="1:12" x14ac:dyDescent="0.3">
      <c r="A100" s="52">
        <f>A99+1</f>
        <v>4</v>
      </c>
      <c r="B100" s="53" t="s">
        <v>29</v>
      </c>
      <c r="C100" s="53" t="s">
        <v>159</v>
      </c>
      <c r="D100" s="54">
        <v>0.75</v>
      </c>
      <c r="E100" s="2">
        <v>12</v>
      </c>
      <c r="F100" s="2">
        <v>35</v>
      </c>
      <c r="G100" s="2" t="s">
        <v>30</v>
      </c>
      <c r="H100" s="78">
        <v>1820</v>
      </c>
      <c r="I100" s="86">
        <v>1400</v>
      </c>
      <c r="J100" s="97">
        <f>I100/H100-1</f>
        <v>-0.23076923076923073</v>
      </c>
      <c r="K100" s="118"/>
      <c r="L100" s="105">
        <f>K100*I100</f>
        <v>0</v>
      </c>
    </row>
    <row r="101" spans="1:12" x14ac:dyDescent="0.3">
      <c r="A101" s="52">
        <f>A100+1</f>
        <v>5</v>
      </c>
      <c r="B101" s="53" t="s">
        <v>29</v>
      </c>
      <c r="C101" s="53" t="s">
        <v>159</v>
      </c>
      <c r="D101" s="54">
        <v>0.5</v>
      </c>
      <c r="E101" s="2">
        <v>12</v>
      </c>
      <c r="F101" s="2">
        <v>35</v>
      </c>
      <c r="G101" s="2" t="s">
        <v>30</v>
      </c>
      <c r="H101" s="78">
        <v>1235</v>
      </c>
      <c r="I101" s="86">
        <v>950</v>
      </c>
      <c r="J101" s="97">
        <f>I101/H101-1</f>
        <v>-0.23076923076923073</v>
      </c>
      <c r="K101" s="118"/>
      <c r="L101" s="105">
        <f>K101*I101</f>
        <v>0</v>
      </c>
    </row>
    <row r="102" spans="1:12" x14ac:dyDescent="0.3">
      <c r="A102" s="52">
        <f>A101+1</f>
        <v>6</v>
      </c>
      <c r="B102" s="53" t="s">
        <v>29</v>
      </c>
      <c r="C102" s="53" t="s">
        <v>31</v>
      </c>
      <c r="D102" s="54">
        <v>1</v>
      </c>
      <c r="E102" s="2">
        <v>6</v>
      </c>
      <c r="F102" s="2" t="s">
        <v>32</v>
      </c>
      <c r="G102" s="2" t="s">
        <v>33</v>
      </c>
      <c r="H102" s="78">
        <v>2340</v>
      </c>
      <c r="I102" s="86">
        <v>1800</v>
      </c>
      <c r="J102" s="97">
        <f>I102/H102-1</f>
        <v>-0.23076923076923073</v>
      </c>
      <c r="K102" s="118"/>
      <c r="L102" s="105">
        <f>K102*I102</f>
        <v>0</v>
      </c>
    </row>
    <row r="103" spans="1:12" x14ac:dyDescent="0.3">
      <c r="A103" s="52">
        <f>A102+1</f>
        <v>7</v>
      </c>
      <c r="B103" s="53" t="s">
        <v>29</v>
      </c>
      <c r="C103" s="53" t="s">
        <v>31</v>
      </c>
      <c r="D103" s="54">
        <v>0.75</v>
      </c>
      <c r="E103" s="2">
        <v>6</v>
      </c>
      <c r="F103" s="2" t="s">
        <v>32</v>
      </c>
      <c r="G103" s="2" t="s">
        <v>33</v>
      </c>
      <c r="H103" s="78">
        <v>1820</v>
      </c>
      <c r="I103" s="86">
        <v>1400</v>
      </c>
      <c r="J103" s="97">
        <f>I103/H103-1</f>
        <v>-0.23076923076923073</v>
      </c>
      <c r="K103" s="118"/>
      <c r="L103" s="105">
        <f>K103*I103</f>
        <v>0</v>
      </c>
    </row>
    <row r="104" spans="1:12" x14ac:dyDescent="0.3">
      <c r="A104" s="52">
        <f>A103+1</f>
        <v>8</v>
      </c>
      <c r="B104" s="53" t="s">
        <v>29</v>
      </c>
      <c r="C104" s="53" t="s">
        <v>160</v>
      </c>
      <c r="D104" s="54">
        <v>0.7</v>
      </c>
      <c r="E104" s="2">
        <v>6</v>
      </c>
      <c r="F104" s="2">
        <v>41.3</v>
      </c>
      <c r="G104" s="2" t="s">
        <v>66</v>
      </c>
      <c r="H104" s="78">
        <v>6500</v>
      </c>
      <c r="I104" s="86">
        <v>5000</v>
      </c>
      <c r="J104" s="97">
        <f>I104/H104-1</f>
        <v>-0.23076923076923073</v>
      </c>
      <c r="K104" s="118"/>
      <c r="L104" s="105">
        <f>K104*I104</f>
        <v>0</v>
      </c>
    </row>
    <row r="105" spans="1:12" x14ac:dyDescent="0.3">
      <c r="A105" s="52">
        <f>A104+1</f>
        <v>9</v>
      </c>
      <c r="B105" s="53" t="s">
        <v>29</v>
      </c>
      <c r="C105" s="53" t="s">
        <v>34</v>
      </c>
      <c r="D105" s="54">
        <v>0.7</v>
      </c>
      <c r="E105" s="2">
        <v>6</v>
      </c>
      <c r="F105" s="2">
        <v>40</v>
      </c>
      <c r="G105" s="2" t="s">
        <v>35</v>
      </c>
      <c r="H105" s="78">
        <v>7670</v>
      </c>
      <c r="I105" s="86">
        <v>5900</v>
      </c>
      <c r="J105" s="97">
        <f>I105/H105-1</f>
        <v>-0.23076923076923073</v>
      </c>
      <c r="K105" s="118"/>
      <c r="L105" s="105">
        <f>K105*I105</f>
        <v>0</v>
      </c>
    </row>
    <row r="106" spans="1:12" ht="15" thickBot="1" x14ac:dyDescent="0.35">
      <c r="A106" s="55">
        <f>A105+1</f>
        <v>10</v>
      </c>
      <c r="B106" s="56" t="s">
        <v>29</v>
      </c>
      <c r="C106" s="56" t="s">
        <v>161</v>
      </c>
      <c r="D106" s="57">
        <v>0.7</v>
      </c>
      <c r="E106" s="58">
        <v>6</v>
      </c>
      <c r="F106" s="58">
        <v>40</v>
      </c>
      <c r="G106" s="58" t="s">
        <v>35</v>
      </c>
      <c r="H106" s="79">
        <v>8450</v>
      </c>
      <c r="I106" s="87">
        <v>6500</v>
      </c>
      <c r="J106" s="98">
        <f>I106/H106-1</f>
        <v>-0.23076923076923073</v>
      </c>
      <c r="K106" s="120"/>
      <c r="L106" s="106">
        <f>K106*I106</f>
        <v>0</v>
      </c>
    </row>
    <row r="107" spans="1:12" ht="15" thickBot="1" x14ac:dyDescent="0.35">
      <c r="A107" s="64" t="s">
        <v>51</v>
      </c>
      <c r="B107" s="65"/>
      <c r="C107" s="65"/>
      <c r="D107" s="65"/>
      <c r="E107" s="65"/>
      <c r="F107" s="65"/>
      <c r="G107" s="65"/>
      <c r="H107" s="76"/>
      <c r="I107" s="84"/>
      <c r="J107" s="73"/>
      <c r="K107" s="116">
        <f>SUM(K108:K118)</f>
        <v>0</v>
      </c>
      <c r="L107" s="103">
        <f>SUM(L108:L118)</f>
        <v>0</v>
      </c>
    </row>
    <row r="108" spans="1:12" x14ac:dyDescent="0.3">
      <c r="A108" s="48">
        <v>1</v>
      </c>
      <c r="B108" s="59" t="s">
        <v>52</v>
      </c>
      <c r="C108" s="49" t="s">
        <v>162</v>
      </c>
      <c r="D108" s="50">
        <v>1</v>
      </c>
      <c r="E108" s="51">
        <v>12</v>
      </c>
      <c r="F108" s="51">
        <v>38</v>
      </c>
      <c r="G108" s="51" t="s">
        <v>53</v>
      </c>
      <c r="H108" s="77">
        <v>2860</v>
      </c>
      <c r="I108" s="85">
        <v>2200</v>
      </c>
      <c r="J108" s="96">
        <f>I108/H108-1</f>
        <v>-0.23076923076923073</v>
      </c>
      <c r="K108" s="117"/>
      <c r="L108" s="104">
        <f>K108*I108</f>
        <v>0</v>
      </c>
    </row>
    <row r="109" spans="1:12" x14ac:dyDescent="0.3">
      <c r="A109" s="52">
        <f>A108+1</f>
        <v>2</v>
      </c>
      <c r="B109" s="60" t="s">
        <v>52</v>
      </c>
      <c r="C109" s="53" t="s">
        <v>162</v>
      </c>
      <c r="D109" s="54">
        <v>0.7</v>
      </c>
      <c r="E109" s="2">
        <v>12</v>
      </c>
      <c r="F109" s="2">
        <v>38</v>
      </c>
      <c r="G109" s="2" t="s">
        <v>53</v>
      </c>
      <c r="H109" s="78">
        <v>2340</v>
      </c>
      <c r="I109" s="86">
        <v>1800</v>
      </c>
      <c r="J109" s="97">
        <f>I109/H109-1</f>
        <v>-0.23076923076923073</v>
      </c>
      <c r="K109" s="118"/>
      <c r="L109" s="105">
        <f>K109*I109</f>
        <v>0</v>
      </c>
    </row>
    <row r="110" spans="1:12" x14ac:dyDescent="0.3">
      <c r="A110" s="52">
        <f>A109+1</f>
        <v>3</v>
      </c>
      <c r="B110" s="60" t="s">
        <v>52</v>
      </c>
      <c r="C110" s="53" t="s">
        <v>54</v>
      </c>
      <c r="D110" s="54">
        <v>1</v>
      </c>
      <c r="E110" s="2">
        <v>12</v>
      </c>
      <c r="F110" s="2">
        <v>38</v>
      </c>
      <c r="G110" s="2" t="s">
        <v>53</v>
      </c>
      <c r="H110" s="78">
        <v>2860</v>
      </c>
      <c r="I110" s="86">
        <v>2200</v>
      </c>
      <c r="J110" s="97">
        <f>I110/H110-1</f>
        <v>-0.23076923076923073</v>
      </c>
      <c r="K110" s="118"/>
      <c r="L110" s="105">
        <f>K110*I110</f>
        <v>0</v>
      </c>
    </row>
    <row r="111" spans="1:12" x14ac:dyDescent="0.3">
      <c r="A111" s="52">
        <f>A110+1</f>
        <v>4</v>
      </c>
      <c r="B111" s="60" t="s">
        <v>52</v>
      </c>
      <c r="C111" s="53" t="s">
        <v>54</v>
      </c>
      <c r="D111" s="54">
        <v>0.7</v>
      </c>
      <c r="E111" s="2">
        <v>12</v>
      </c>
      <c r="F111" s="2">
        <v>38</v>
      </c>
      <c r="G111" s="2" t="s">
        <v>53</v>
      </c>
      <c r="H111" s="78">
        <v>2340</v>
      </c>
      <c r="I111" s="86">
        <v>1800</v>
      </c>
      <c r="J111" s="97">
        <f>I111/H111-1</f>
        <v>-0.23076923076923073</v>
      </c>
      <c r="K111" s="118"/>
      <c r="L111" s="105">
        <f>K111*I111</f>
        <v>0</v>
      </c>
    </row>
    <row r="112" spans="1:12" x14ac:dyDescent="0.3">
      <c r="A112" s="52">
        <f>A111+1</f>
        <v>5</v>
      </c>
      <c r="B112" s="60" t="s">
        <v>52</v>
      </c>
      <c r="C112" s="53" t="s">
        <v>163</v>
      </c>
      <c r="D112" s="54">
        <v>0.7</v>
      </c>
      <c r="E112" s="2">
        <v>12</v>
      </c>
      <c r="F112" s="2">
        <v>40</v>
      </c>
      <c r="G112" s="2" t="s">
        <v>53</v>
      </c>
      <c r="H112" s="78">
        <v>31200</v>
      </c>
      <c r="I112" s="86">
        <v>24000</v>
      </c>
      <c r="J112" s="97">
        <f>I112/H112-1</f>
        <v>-0.23076923076923073</v>
      </c>
      <c r="K112" s="118"/>
      <c r="L112" s="105">
        <f>K112*I112</f>
        <v>0</v>
      </c>
    </row>
    <row r="113" spans="1:12" x14ac:dyDescent="0.3">
      <c r="A113" s="52">
        <f>A112+1</f>
        <v>6</v>
      </c>
      <c r="B113" s="60" t="s">
        <v>52</v>
      </c>
      <c r="C113" s="53" t="s">
        <v>164</v>
      </c>
      <c r="D113" s="54">
        <v>0.7</v>
      </c>
      <c r="E113" s="2">
        <v>12</v>
      </c>
      <c r="F113" s="2">
        <v>40</v>
      </c>
      <c r="G113" s="2" t="s">
        <v>53</v>
      </c>
      <c r="H113" s="78">
        <v>5850</v>
      </c>
      <c r="I113" s="86">
        <v>4500</v>
      </c>
      <c r="J113" s="97">
        <f>I113/H113-1</f>
        <v>-0.23076923076923073</v>
      </c>
      <c r="K113" s="118"/>
      <c r="L113" s="105">
        <f>K113*I113</f>
        <v>0</v>
      </c>
    </row>
    <row r="114" spans="1:12" x14ac:dyDescent="0.3">
      <c r="A114" s="52">
        <f>A113+1</f>
        <v>7</v>
      </c>
      <c r="B114" s="60" t="s">
        <v>52</v>
      </c>
      <c r="C114" s="53" t="s">
        <v>165</v>
      </c>
      <c r="D114" s="54">
        <v>0.7</v>
      </c>
      <c r="E114" s="2">
        <v>12</v>
      </c>
      <c r="F114" s="2">
        <v>40</v>
      </c>
      <c r="G114" s="2" t="s">
        <v>53</v>
      </c>
      <c r="H114" s="78">
        <v>8710</v>
      </c>
      <c r="I114" s="86">
        <v>6700</v>
      </c>
      <c r="J114" s="97">
        <f>I114/H114-1</f>
        <v>-0.23076923076923073</v>
      </c>
      <c r="K114" s="118"/>
      <c r="L114" s="105">
        <f>K114*I114</f>
        <v>0</v>
      </c>
    </row>
    <row r="115" spans="1:12" x14ac:dyDescent="0.3">
      <c r="A115" s="52">
        <f>A114+1</f>
        <v>8</v>
      </c>
      <c r="B115" s="60" t="s">
        <v>52</v>
      </c>
      <c r="C115" s="53" t="s">
        <v>166</v>
      </c>
      <c r="D115" s="54">
        <v>0.7</v>
      </c>
      <c r="E115" s="2">
        <v>12</v>
      </c>
      <c r="F115" s="2">
        <v>38</v>
      </c>
      <c r="G115" s="2" t="s">
        <v>53</v>
      </c>
      <c r="H115" s="78">
        <v>9880</v>
      </c>
      <c r="I115" s="86">
        <v>7600</v>
      </c>
      <c r="J115" s="97">
        <f>I115/H115-1</f>
        <v>-0.23076923076923073</v>
      </c>
      <c r="K115" s="118"/>
      <c r="L115" s="105">
        <f>K115*I115</f>
        <v>0</v>
      </c>
    </row>
    <row r="116" spans="1:12" x14ac:dyDescent="0.3">
      <c r="A116" s="52">
        <f>A115+1</f>
        <v>9</v>
      </c>
      <c r="B116" s="60" t="s">
        <v>52</v>
      </c>
      <c r="C116" s="53" t="s">
        <v>167</v>
      </c>
      <c r="D116" s="54">
        <v>0.7</v>
      </c>
      <c r="E116" s="2">
        <v>12</v>
      </c>
      <c r="F116" s="2">
        <v>38</v>
      </c>
      <c r="G116" s="2" t="s">
        <v>53</v>
      </c>
      <c r="H116" s="78">
        <v>7800</v>
      </c>
      <c r="I116" s="86">
        <v>6000</v>
      </c>
      <c r="J116" s="97">
        <f>I116/H116-1</f>
        <v>-0.23076923076923073</v>
      </c>
      <c r="K116" s="118"/>
      <c r="L116" s="105">
        <f>K116*I116</f>
        <v>0</v>
      </c>
    </row>
    <row r="117" spans="1:12" x14ac:dyDescent="0.3">
      <c r="A117" s="52">
        <f>A116+1</f>
        <v>10</v>
      </c>
      <c r="B117" s="60" t="s">
        <v>52</v>
      </c>
      <c r="C117" s="53" t="s">
        <v>168</v>
      </c>
      <c r="D117" s="54">
        <v>0.7</v>
      </c>
      <c r="E117" s="2">
        <v>12</v>
      </c>
      <c r="F117" s="2">
        <v>38</v>
      </c>
      <c r="G117" s="2" t="s">
        <v>53</v>
      </c>
      <c r="H117" s="78">
        <v>8840</v>
      </c>
      <c r="I117" s="86">
        <v>6800</v>
      </c>
      <c r="J117" s="97">
        <f>I117/H117-1</f>
        <v>-0.23076923076923073</v>
      </c>
      <c r="K117" s="118"/>
      <c r="L117" s="105">
        <f>K117*I117</f>
        <v>0</v>
      </c>
    </row>
    <row r="118" spans="1:12" ht="15" thickBot="1" x14ac:dyDescent="0.35">
      <c r="A118" s="61">
        <f>A117+1</f>
        <v>11</v>
      </c>
      <c r="B118" s="62" t="s">
        <v>52</v>
      </c>
      <c r="C118" s="56" t="s">
        <v>169</v>
      </c>
      <c r="D118" s="57">
        <v>0.7</v>
      </c>
      <c r="E118" s="58">
        <v>12</v>
      </c>
      <c r="F118" s="58">
        <v>38</v>
      </c>
      <c r="G118" s="58" t="s">
        <v>53</v>
      </c>
      <c r="H118" s="79">
        <v>26000</v>
      </c>
      <c r="I118" s="87">
        <v>20000</v>
      </c>
      <c r="J118" s="98">
        <f>I118/H118-1</f>
        <v>-0.23076923076923073</v>
      </c>
      <c r="K118" s="120"/>
      <c r="L118" s="106">
        <f>K118*I118</f>
        <v>0</v>
      </c>
    </row>
    <row r="119" spans="1:12" ht="15" thickBot="1" x14ac:dyDescent="0.35">
      <c r="A119" s="64" t="s">
        <v>55</v>
      </c>
      <c r="B119" s="65"/>
      <c r="C119" s="65"/>
      <c r="D119" s="65"/>
      <c r="E119" s="65"/>
      <c r="F119" s="65"/>
      <c r="G119" s="65"/>
      <c r="H119" s="76"/>
      <c r="I119" s="84"/>
      <c r="J119" s="73"/>
      <c r="K119" s="116">
        <f>SUM(K120:K127)</f>
        <v>0</v>
      </c>
      <c r="L119" s="103">
        <f>SUM(L120:L127)</f>
        <v>0</v>
      </c>
    </row>
    <row r="120" spans="1:12" x14ac:dyDescent="0.3">
      <c r="A120" s="48">
        <v>1</v>
      </c>
      <c r="B120" s="59" t="s">
        <v>56</v>
      </c>
      <c r="C120" s="49" t="s">
        <v>170</v>
      </c>
      <c r="D120" s="50">
        <v>1</v>
      </c>
      <c r="E120" s="51">
        <v>12</v>
      </c>
      <c r="F120" s="51">
        <v>37.5</v>
      </c>
      <c r="G120" s="51" t="s">
        <v>30</v>
      </c>
      <c r="H120" s="77">
        <v>2470</v>
      </c>
      <c r="I120" s="85">
        <v>1900</v>
      </c>
      <c r="J120" s="96">
        <f>I120/H120-1</f>
        <v>-0.23076923076923073</v>
      </c>
      <c r="K120" s="117"/>
      <c r="L120" s="112">
        <f>K120*I120</f>
        <v>0</v>
      </c>
    </row>
    <row r="121" spans="1:12" x14ac:dyDescent="0.3">
      <c r="A121" s="52">
        <f>A120+1</f>
        <v>2</v>
      </c>
      <c r="B121" s="60" t="s">
        <v>56</v>
      </c>
      <c r="C121" s="53" t="s">
        <v>170</v>
      </c>
      <c r="D121" s="54">
        <v>0.7</v>
      </c>
      <c r="E121" s="2">
        <v>12</v>
      </c>
      <c r="F121" s="2">
        <v>37.5</v>
      </c>
      <c r="G121" s="2" t="s">
        <v>30</v>
      </c>
      <c r="H121" s="78">
        <v>1820</v>
      </c>
      <c r="I121" s="86">
        <v>1400</v>
      </c>
      <c r="J121" s="97">
        <f>I121/H121-1</f>
        <v>-0.23076923076923073</v>
      </c>
      <c r="K121" s="118"/>
      <c r="L121" s="113">
        <f>K121*I121</f>
        <v>0</v>
      </c>
    </row>
    <row r="122" spans="1:12" x14ac:dyDescent="0.3">
      <c r="A122" s="52">
        <f>A121+1</f>
        <v>3</v>
      </c>
      <c r="B122" s="60" t="s">
        <v>56</v>
      </c>
      <c r="C122" s="53" t="s">
        <v>171</v>
      </c>
      <c r="D122" s="54">
        <v>1</v>
      </c>
      <c r="E122" s="2">
        <v>6</v>
      </c>
      <c r="F122" s="2">
        <v>37.5</v>
      </c>
      <c r="G122" s="2" t="s">
        <v>30</v>
      </c>
      <c r="H122" s="78">
        <v>2574</v>
      </c>
      <c r="I122" s="86">
        <v>1980</v>
      </c>
      <c r="J122" s="97">
        <f>I122/H122-1</f>
        <v>-0.23076923076923073</v>
      </c>
      <c r="K122" s="118"/>
      <c r="L122" s="113">
        <f>K122*I122</f>
        <v>0</v>
      </c>
    </row>
    <row r="123" spans="1:12" x14ac:dyDescent="0.3">
      <c r="A123" s="52">
        <f>A122+1</f>
        <v>4</v>
      </c>
      <c r="B123" s="60" t="s">
        <v>56</v>
      </c>
      <c r="C123" s="53" t="s">
        <v>171</v>
      </c>
      <c r="D123" s="54">
        <v>0.7</v>
      </c>
      <c r="E123" s="2">
        <v>6</v>
      </c>
      <c r="F123" s="2">
        <v>37.5</v>
      </c>
      <c r="G123" s="2" t="s">
        <v>30</v>
      </c>
      <c r="H123" s="78">
        <v>2015</v>
      </c>
      <c r="I123" s="86">
        <v>1550</v>
      </c>
      <c r="J123" s="97">
        <f>I123/H123-1</f>
        <v>-0.23076923076923073</v>
      </c>
      <c r="K123" s="118"/>
      <c r="L123" s="113">
        <f>K123*I123</f>
        <v>0</v>
      </c>
    </row>
    <row r="124" spans="1:12" x14ac:dyDescent="0.3">
      <c r="A124" s="52">
        <f>A123+1</f>
        <v>5</v>
      </c>
      <c r="B124" s="60" t="s">
        <v>56</v>
      </c>
      <c r="C124" s="53" t="s">
        <v>172</v>
      </c>
      <c r="D124" s="54">
        <v>0.7</v>
      </c>
      <c r="E124" s="2">
        <v>6</v>
      </c>
      <c r="F124" s="2">
        <v>37.5</v>
      </c>
      <c r="G124" s="2" t="s">
        <v>30</v>
      </c>
      <c r="H124" s="78">
        <v>2015</v>
      </c>
      <c r="I124" s="86">
        <v>1550</v>
      </c>
      <c r="J124" s="97">
        <f>I124/H124-1</f>
        <v>-0.23076923076923073</v>
      </c>
      <c r="K124" s="118"/>
      <c r="L124" s="113">
        <f>K124*I124</f>
        <v>0</v>
      </c>
    </row>
    <row r="125" spans="1:12" x14ac:dyDescent="0.3">
      <c r="A125" s="52">
        <f>A124+1</f>
        <v>6</v>
      </c>
      <c r="B125" s="60" t="s">
        <v>56</v>
      </c>
      <c r="C125" s="53" t="s">
        <v>173</v>
      </c>
      <c r="D125" s="54">
        <v>0.7</v>
      </c>
      <c r="E125" s="2">
        <v>6</v>
      </c>
      <c r="F125" s="2">
        <v>43.1</v>
      </c>
      <c r="G125" s="2" t="s">
        <v>30</v>
      </c>
      <c r="H125" s="78">
        <v>2119</v>
      </c>
      <c r="I125" s="86">
        <v>1630</v>
      </c>
      <c r="J125" s="97">
        <f>I125/H125-1</f>
        <v>-0.23076923076923073</v>
      </c>
      <c r="K125" s="118"/>
      <c r="L125" s="113">
        <f>K125*I125</f>
        <v>0</v>
      </c>
    </row>
    <row r="126" spans="1:12" x14ac:dyDescent="0.3">
      <c r="A126" s="52">
        <f>A125+1</f>
        <v>7</v>
      </c>
      <c r="B126" s="60" t="s">
        <v>56</v>
      </c>
      <c r="C126" s="53" t="s">
        <v>173</v>
      </c>
      <c r="D126" s="54">
        <v>1</v>
      </c>
      <c r="E126" s="2">
        <v>12</v>
      </c>
      <c r="F126" s="2">
        <v>43.1</v>
      </c>
      <c r="G126" s="2" t="s">
        <v>30</v>
      </c>
      <c r="H126" s="78">
        <v>2925</v>
      </c>
      <c r="I126" s="86">
        <v>2250</v>
      </c>
      <c r="J126" s="97">
        <f>I126/H126-1</f>
        <v>-0.23076923076923073</v>
      </c>
      <c r="K126" s="118"/>
      <c r="L126" s="113">
        <f>K126*I126</f>
        <v>0</v>
      </c>
    </row>
    <row r="127" spans="1:12" ht="15" thickBot="1" x14ac:dyDescent="0.35">
      <c r="A127" s="61">
        <f>A126+1</f>
        <v>8</v>
      </c>
      <c r="B127" s="62" t="s">
        <v>56</v>
      </c>
      <c r="C127" s="56" t="s">
        <v>57</v>
      </c>
      <c r="D127" s="57">
        <v>0.7</v>
      </c>
      <c r="E127" s="58">
        <v>6</v>
      </c>
      <c r="F127" s="58">
        <v>47.3</v>
      </c>
      <c r="G127" s="58" t="s">
        <v>30</v>
      </c>
      <c r="H127" s="79">
        <v>3744</v>
      </c>
      <c r="I127" s="87">
        <v>2880</v>
      </c>
      <c r="J127" s="98">
        <f>I127/H127-1</f>
        <v>-0.23076923076923073</v>
      </c>
      <c r="K127" s="120"/>
      <c r="L127" s="114">
        <f>K127*I127</f>
        <v>0</v>
      </c>
    </row>
    <row r="128" spans="1:12" ht="15" thickBot="1" x14ac:dyDescent="0.35">
      <c r="A128" s="64" t="s">
        <v>58</v>
      </c>
      <c r="B128" s="65"/>
      <c r="C128" s="65"/>
      <c r="D128" s="65"/>
      <c r="E128" s="65"/>
      <c r="F128" s="65"/>
      <c r="G128" s="65"/>
      <c r="H128" s="76"/>
      <c r="I128" s="84"/>
      <c r="J128" s="73"/>
      <c r="K128" s="116">
        <f>SUM(K129:K136)</f>
        <v>0</v>
      </c>
      <c r="L128" s="103">
        <f>SUM(L129:L136)</f>
        <v>0</v>
      </c>
    </row>
    <row r="129" spans="1:12" x14ac:dyDescent="0.3">
      <c r="A129" s="48">
        <v>1</v>
      </c>
      <c r="B129" s="59" t="s">
        <v>59</v>
      </c>
      <c r="C129" s="49" t="s">
        <v>174</v>
      </c>
      <c r="D129" s="50">
        <v>1</v>
      </c>
      <c r="E129" s="51">
        <v>12</v>
      </c>
      <c r="F129" s="51">
        <v>40</v>
      </c>
      <c r="G129" s="51" t="s">
        <v>30</v>
      </c>
      <c r="H129" s="77">
        <v>1885</v>
      </c>
      <c r="I129" s="85">
        <v>1450</v>
      </c>
      <c r="J129" s="96">
        <f>I129/H129-1</f>
        <v>-0.23076923076923073</v>
      </c>
      <c r="K129" s="117"/>
      <c r="L129" s="112">
        <f>K129*I129</f>
        <v>0</v>
      </c>
    </row>
    <row r="130" spans="1:12" x14ac:dyDescent="0.3">
      <c r="A130" s="52">
        <f>A129+1</f>
        <v>2</v>
      </c>
      <c r="B130" s="60" t="s">
        <v>59</v>
      </c>
      <c r="C130" s="53" t="s">
        <v>174</v>
      </c>
      <c r="D130" s="54">
        <v>0.75</v>
      </c>
      <c r="E130" s="2">
        <v>12</v>
      </c>
      <c r="F130" s="2">
        <v>40</v>
      </c>
      <c r="G130" s="2" t="s">
        <v>30</v>
      </c>
      <c r="H130" s="78">
        <v>1482</v>
      </c>
      <c r="I130" s="86">
        <v>1140</v>
      </c>
      <c r="J130" s="97">
        <f>I130/H130-1</f>
        <v>-0.23076923076923073</v>
      </c>
      <c r="K130" s="118"/>
      <c r="L130" s="113">
        <f>K130*I130</f>
        <v>0</v>
      </c>
    </row>
    <row r="131" spans="1:12" x14ac:dyDescent="0.3">
      <c r="A131" s="52">
        <f>A130+1</f>
        <v>3</v>
      </c>
      <c r="B131" s="60" t="s">
        <v>59</v>
      </c>
      <c r="C131" s="53" t="s">
        <v>174</v>
      </c>
      <c r="D131" s="54">
        <v>0.5</v>
      </c>
      <c r="E131" s="2">
        <v>24</v>
      </c>
      <c r="F131" s="2">
        <v>40</v>
      </c>
      <c r="G131" s="2" t="s">
        <v>30</v>
      </c>
      <c r="H131" s="78">
        <v>1040</v>
      </c>
      <c r="I131" s="86">
        <v>800</v>
      </c>
      <c r="J131" s="97">
        <f>I131/H131-1</f>
        <v>-0.23076923076923073</v>
      </c>
      <c r="K131" s="119"/>
      <c r="L131" s="113">
        <f>K131*I131</f>
        <v>0</v>
      </c>
    </row>
    <row r="132" spans="1:12" x14ac:dyDescent="0.3">
      <c r="A132" s="52">
        <f>A131+1</f>
        <v>4</v>
      </c>
      <c r="B132" s="63" t="s">
        <v>98</v>
      </c>
      <c r="C132" s="53" t="s">
        <v>175</v>
      </c>
      <c r="D132" s="54">
        <v>1.75</v>
      </c>
      <c r="E132" s="2">
        <v>6</v>
      </c>
      <c r="F132" s="2">
        <v>40</v>
      </c>
      <c r="G132" s="2" t="s">
        <v>60</v>
      </c>
      <c r="H132" s="78">
        <v>10790</v>
      </c>
      <c r="I132" s="86">
        <v>8300</v>
      </c>
      <c r="J132" s="97">
        <f>I132/H132-1</f>
        <v>-0.23076923076923073</v>
      </c>
      <c r="K132" s="118"/>
      <c r="L132" s="113">
        <f>K132*I132</f>
        <v>0</v>
      </c>
    </row>
    <row r="133" spans="1:12" x14ac:dyDescent="0.3">
      <c r="A133" s="52">
        <f>A132+1</f>
        <v>5</v>
      </c>
      <c r="B133" s="60" t="s">
        <v>59</v>
      </c>
      <c r="C133" s="53" t="s">
        <v>176</v>
      </c>
      <c r="D133" s="54">
        <v>1</v>
      </c>
      <c r="E133" s="2">
        <v>6</v>
      </c>
      <c r="F133" s="2">
        <v>40</v>
      </c>
      <c r="G133" s="2" t="s">
        <v>60</v>
      </c>
      <c r="H133" s="78">
        <v>4615</v>
      </c>
      <c r="I133" s="86">
        <v>3550</v>
      </c>
      <c r="J133" s="97">
        <f>I133/H133-1</f>
        <v>-0.23076923076923073</v>
      </c>
      <c r="K133" s="118"/>
      <c r="L133" s="113">
        <f>K133*I133</f>
        <v>0</v>
      </c>
    </row>
    <row r="134" spans="1:12" x14ac:dyDescent="0.3">
      <c r="A134" s="52">
        <f>A133+1</f>
        <v>6</v>
      </c>
      <c r="B134" s="60" t="s">
        <v>59</v>
      </c>
      <c r="C134" s="53" t="s">
        <v>176</v>
      </c>
      <c r="D134" s="54">
        <v>0.7</v>
      </c>
      <c r="E134" s="2">
        <v>6</v>
      </c>
      <c r="F134" s="2">
        <v>40</v>
      </c>
      <c r="G134" s="2" t="s">
        <v>60</v>
      </c>
      <c r="H134" s="78">
        <v>3445</v>
      </c>
      <c r="I134" s="86">
        <v>2650</v>
      </c>
      <c r="J134" s="97">
        <f>I134/H134-1</f>
        <v>-0.23076923076923073</v>
      </c>
      <c r="K134" s="119"/>
      <c r="L134" s="113">
        <f>K134*I134</f>
        <v>0</v>
      </c>
    </row>
    <row r="135" spans="1:12" x14ac:dyDescent="0.3">
      <c r="A135" s="52">
        <f>A134+1</f>
        <v>7</v>
      </c>
      <c r="B135" s="60" t="s">
        <v>59</v>
      </c>
      <c r="C135" s="53" t="s">
        <v>176</v>
      </c>
      <c r="D135" s="54">
        <v>0.5</v>
      </c>
      <c r="E135" s="2">
        <v>12</v>
      </c>
      <c r="F135" s="2">
        <v>40</v>
      </c>
      <c r="G135" s="2" t="s">
        <v>60</v>
      </c>
      <c r="H135" s="78">
        <v>2730</v>
      </c>
      <c r="I135" s="86">
        <v>2100</v>
      </c>
      <c r="J135" s="97">
        <f>I135/H135-1</f>
        <v>-0.23076923076923073</v>
      </c>
      <c r="K135" s="118"/>
      <c r="L135" s="113">
        <f>K135*I135</f>
        <v>0</v>
      </c>
    </row>
    <row r="136" spans="1:12" ht="15" thickBot="1" x14ac:dyDescent="0.35">
      <c r="A136" s="61">
        <f>A135+1</f>
        <v>8</v>
      </c>
      <c r="B136" s="62" t="s">
        <v>59</v>
      </c>
      <c r="C136" s="56" t="s">
        <v>177</v>
      </c>
      <c r="D136" s="57">
        <v>0.5</v>
      </c>
      <c r="E136" s="58">
        <v>12</v>
      </c>
      <c r="F136" s="58">
        <v>53</v>
      </c>
      <c r="G136" s="58" t="s">
        <v>61</v>
      </c>
      <c r="H136" s="79">
        <v>6500</v>
      </c>
      <c r="I136" s="87">
        <v>5000</v>
      </c>
      <c r="J136" s="98">
        <f>I136/H136-1</f>
        <v>-0.23076923076923073</v>
      </c>
      <c r="K136" s="120"/>
      <c r="L136" s="114">
        <f>K136*I136</f>
        <v>0</v>
      </c>
    </row>
    <row r="137" spans="1:12" ht="15" thickBot="1" x14ac:dyDescent="0.35">
      <c r="A137" s="64" t="s">
        <v>24</v>
      </c>
      <c r="B137" s="65"/>
      <c r="C137" s="65"/>
      <c r="D137" s="65"/>
      <c r="E137" s="65"/>
      <c r="F137" s="65"/>
      <c r="G137" s="65"/>
      <c r="H137" s="76"/>
      <c r="I137" s="84"/>
      <c r="J137" s="73"/>
      <c r="K137" s="116">
        <f>SUM(K138:K144)</f>
        <v>0</v>
      </c>
      <c r="L137" s="103">
        <f>SUM(L138:L144)</f>
        <v>0</v>
      </c>
    </row>
    <row r="138" spans="1:12" x14ac:dyDescent="0.3">
      <c r="A138" s="29">
        <v>1</v>
      </c>
      <c r="B138" s="30" t="s">
        <v>25</v>
      </c>
      <c r="C138" s="31" t="s">
        <v>178</v>
      </c>
      <c r="D138" s="32">
        <v>0.2</v>
      </c>
      <c r="E138" s="33">
        <v>24</v>
      </c>
      <c r="F138" s="33">
        <v>17</v>
      </c>
      <c r="G138" s="33" t="s">
        <v>26</v>
      </c>
      <c r="H138" s="77">
        <v>845</v>
      </c>
      <c r="I138" s="92">
        <v>650</v>
      </c>
      <c r="J138" s="97">
        <f>I138/H138-1</f>
        <v>-0.23076923076923073</v>
      </c>
      <c r="K138" s="122"/>
      <c r="L138" s="104">
        <f>K138*I138</f>
        <v>0</v>
      </c>
    </row>
    <row r="139" spans="1:12" x14ac:dyDescent="0.3">
      <c r="A139" s="34">
        <f>A138+1</f>
        <v>2</v>
      </c>
      <c r="B139" s="35" t="s">
        <v>25</v>
      </c>
      <c r="C139" s="36" t="s">
        <v>178</v>
      </c>
      <c r="D139" s="37">
        <v>0.5</v>
      </c>
      <c r="E139" s="38">
        <v>12</v>
      </c>
      <c r="F139" s="38">
        <v>17</v>
      </c>
      <c r="G139" s="38" t="s">
        <v>26</v>
      </c>
      <c r="H139" s="78">
        <v>1690</v>
      </c>
      <c r="I139" s="93">
        <v>1300</v>
      </c>
      <c r="J139" s="97">
        <f>I139/H139-1</f>
        <v>-0.23076923076923073</v>
      </c>
      <c r="K139" s="123"/>
      <c r="L139" s="115">
        <f>K139*I139</f>
        <v>0</v>
      </c>
    </row>
    <row r="140" spans="1:12" x14ac:dyDescent="0.3">
      <c r="A140" s="34">
        <f>A139+1</f>
        <v>3</v>
      </c>
      <c r="B140" s="35" t="s">
        <v>25</v>
      </c>
      <c r="C140" s="36" t="s">
        <v>178</v>
      </c>
      <c r="D140" s="37">
        <v>0.7</v>
      </c>
      <c r="E140" s="38">
        <v>12</v>
      </c>
      <c r="F140" s="38">
        <v>17</v>
      </c>
      <c r="G140" s="38" t="s">
        <v>26</v>
      </c>
      <c r="H140" s="78">
        <v>2210</v>
      </c>
      <c r="I140" s="93">
        <v>1700</v>
      </c>
      <c r="J140" s="97">
        <f>I140/H140-1</f>
        <v>-0.23076923076923073</v>
      </c>
      <c r="K140" s="118"/>
      <c r="L140" s="105">
        <f>K140*I140</f>
        <v>0</v>
      </c>
    </row>
    <row r="141" spans="1:12" x14ac:dyDescent="0.3">
      <c r="A141" s="34">
        <f>A140+1</f>
        <v>4</v>
      </c>
      <c r="B141" s="35" t="s">
        <v>25</v>
      </c>
      <c r="C141" s="36" t="s">
        <v>178</v>
      </c>
      <c r="D141" s="37">
        <v>1</v>
      </c>
      <c r="E141" s="38">
        <v>12</v>
      </c>
      <c r="F141" s="38">
        <v>17</v>
      </c>
      <c r="G141" s="38" t="s">
        <v>26</v>
      </c>
      <c r="H141" s="78">
        <v>2860</v>
      </c>
      <c r="I141" s="93">
        <v>2200</v>
      </c>
      <c r="J141" s="97">
        <f>I141/H141-1</f>
        <v>-0.23076923076923073</v>
      </c>
      <c r="K141" s="118"/>
      <c r="L141" s="105">
        <f>K141*I141</f>
        <v>0</v>
      </c>
    </row>
    <row r="142" spans="1:12" x14ac:dyDescent="0.3">
      <c r="A142" s="34">
        <f>A141+1</f>
        <v>5</v>
      </c>
      <c r="B142" s="35" t="s">
        <v>25</v>
      </c>
      <c r="C142" s="36" t="s">
        <v>179</v>
      </c>
      <c r="D142" s="37">
        <v>0.5</v>
      </c>
      <c r="E142" s="38">
        <v>6</v>
      </c>
      <c r="F142" s="38">
        <v>15.5</v>
      </c>
      <c r="G142" s="38" t="s">
        <v>27</v>
      </c>
      <c r="H142" s="78">
        <v>1807</v>
      </c>
      <c r="I142" s="93">
        <v>1390</v>
      </c>
      <c r="J142" s="97">
        <f>I142/H142-1</f>
        <v>-0.23076923076923073</v>
      </c>
      <c r="K142" s="118"/>
      <c r="L142" s="105">
        <f>K142*I142</f>
        <v>0</v>
      </c>
    </row>
    <row r="143" spans="1:12" x14ac:dyDescent="0.3">
      <c r="A143" s="34">
        <f>A142+1</f>
        <v>6</v>
      </c>
      <c r="B143" s="35" t="s">
        <v>25</v>
      </c>
      <c r="C143" s="36" t="s">
        <v>179</v>
      </c>
      <c r="D143" s="37">
        <v>0.7</v>
      </c>
      <c r="E143" s="38">
        <v>6</v>
      </c>
      <c r="F143" s="38">
        <v>15.5</v>
      </c>
      <c r="G143" s="38" t="s">
        <v>27</v>
      </c>
      <c r="H143" s="78">
        <v>2379</v>
      </c>
      <c r="I143" s="93">
        <v>1830</v>
      </c>
      <c r="J143" s="97">
        <f>I143/H143-1</f>
        <v>-0.23076923076923073</v>
      </c>
      <c r="K143" s="123"/>
      <c r="L143" s="115">
        <f>K143*I143</f>
        <v>0</v>
      </c>
    </row>
    <row r="144" spans="1:12" ht="15" thickBot="1" x14ac:dyDescent="0.35">
      <c r="A144" s="40">
        <f>A143+1</f>
        <v>7</v>
      </c>
      <c r="B144" s="41" t="s">
        <v>25</v>
      </c>
      <c r="C144" s="42" t="s">
        <v>179</v>
      </c>
      <c r="D144" s="43">
        <v>1</v>
      </c>
      <c r="E144" s="44">
        <v>6</v>
      </c>
      <c r="F144" s="44">
        <v>15.5</v>
      </c>
      <c r="G144" s="44" t="s">
        <v>27</v>
      </c>
      <c r="H144" s="79">
        <v>3120</v>
      </c>
      <c r="I144" s="94">
        <v>2400</v>
      </c>
      <c r="J144" s="97">
        <f>I144/H144-1</f>
        <v>-0.23076923076923073</v>
      </c>
      <c r="K144" s="120"/>
      <c r="L144" s="106">
        <f>K144*I144</f>
        <v>0</v>
      </c>
    </row>
    <row r="145" spans="1:12" ht="15" thickBot="1" x14ac:dyDescent="0.35">
      <c r="A145" s="64" t="s">
        <v>22</v>
      </c>
      <c r="B145" s="65"/>
      <c r="C145" s="65"/>
      <c r="D145" s="65"/>
      <c r="E145" s="65"/>
      <c r="F145" s="65"/>
      <c r="G145" s="65"/>
      <c r="H145" s="76"/>
      <c r="I145" s="84"/>
      <c r="J145" s="73"/>
      <c r="K145" s="116">
        <f>SUM(K146:K158)</f>
        <v>0</v>
      </c>
      <c r="L145" s="103">
        <f>SUM(L146:L158)</f>
        <v>0</v>
      </c>
    </row>
    <row r="146" spans="1:12" x14ac:dyDescent="0.3">
      <c r="A146" s="29">
        <v>1</v>
      </c>
      <c r="B146" s="30" t="s">
        <v>23</v>
      </c>
      <c r="C146" s="31" t="s">
        <v>180</v>
      </c>
      <c r="D146" s="32">
        <v>0.2</v>
      </c>
      <c r="E146" s="33">
        <v>24</v>
      </c>
      <c r="F146" s="33">
        <v>12</v>
      </c>
      <c r="G146" s="33" t="s">
        <v>21</v>
      </c>
      <c r="H146" s="77">
        <v>1885</v>
      </c>
      <c r="I146" s="92">
        <v>1450</v>
      </c>
      <c r="J146" s="96">
        <f>I146/H146-1</f>
        <v>-0.23076923076923073</v>
      </c>
      <c r="K146" s="117"/>
      <c r="L146" s="104">
        <f>K146*I146</f>
        <v>0</v>
      </c>
    </row>
    <row r="147" spans="1:12" x14ac:dyDescent="0.3">
      <c r="A147" s="47">
        <f>A146+1</f>
        <v>2</v>
      </c>
      <c r="B147" s="35" t="s">
        <v>23</v>
      </c>
      <c r="C147" s="36" t="s">
        <v>181</v>
      </c>
      <c r="D147" s="37">
        <v>0.75</v>
      </c>
      <c r="E147" s="38">
        <v>6</v>
      </c>
      <c r="F147" s="38">
        <v>12</v>
      </c>
      <c r="G147" s="38" t="s">
        <v>21</v>
      </c>
      <c r="H147" s="78">
        <v>7540</v>
      </c>
      <c r="I147" s="93">
        <v>5800</v>
      </c>
      <c r="J147" s="97">
        <f>I147/H147-1</f>
        <v>-0.23076923076923073</v>
      </c>
      <c r="K147" s="118"/>
      <c r="L147" s="105">
        <f>K147*I147</f>
        <v>0</v>
      </c>
    </row>
    <row r="148" spans="1:12" x14ac:dyDescent="0.3">
      <c r="A148" s="34">
        <f>A147+1</f>
        <v>3</v>
      </c>
      <c r="B148" s="35" t="s">
        <v>23</v>
      </c>
      <c r="C148" s="36" t="s">
        <v>181</v>
      </c>
      <c r="D148" s="37">
        <v>1.5</v>
      </c>
      <c r="E148" s="38">
        <v>3</v>
      </c>
      <c r="F148" s="38">
        <v>12</v>
      </c>
      <c r="G148" s="38" t="s">
        <v>21</v>
      </c>
      <c r="H148" s="78">
        <v>15600</v>
      </c>
      <c r="I148" s="93">
        <v>12000</v>
      </c>
      <c r="J148" s="97">
        <f>I148/H148-1</f>
        <v>-0.23076923076923073</v>
      </c>
      <c r="K148" s="118"/>
      <c r="L148" s="105">
        <f>K148*I148</f>
        <v>0</v>
      </c>
    </row>
    <row r="149" spans="1:12" x14ac:dyDescent="0.3">
      <c r="A149" s="47">
        <f>A148+1</f>
        <v>4</v>
      </c>
      <c r="B149" s="35" t="s">
        <v>23</v>
      </c>
      <c r="C149" s="36" t="s">
        <v>182</v>
      </c>
      <c r="D149" s="37">
        <v>0.75</v>
      </c>
      <c r="E149" s="38">
        <v>6</v>
      </c>
      <c r="F149" s="38">
        <v>12</v>
      </c>
      <c r="G149" s="38" t="s">
        <v>21</v>
      </c>
      <c r="H149" s="78">
        <v>8190</v>
      </c>
      <c r="I149" s="93">
        <v>6300</v>
      </c>
      <c r="J149" s="97">
        <f>I149/H149-1</f>
        <v>-0.23076923076923073</v>
      </c>
      <c r="K149" s="118"/>
      <c r="L149" s="105">
        <f>K149*I149</f>
        <v>0</v>
      </c>
    </row>
    <row r="150" spans="1:12" x14ac:dyDescent="0.3">
      <c r="A150" s="34">
        <f>A149+1</f>
        <v>5</v>
      </c>
      <c r="B150" s="35" t="s">
        <v>23</v>
      </c>
      <c r="C150" s="36" t="s">
        <v>183</v>
      </c>
      <c r="D150" s="37">
        <v>0.75</v>
      </c>
      <c r="E150" s="38">
        <v>6</v>
      </c>
      <c r="F150" s="38">
        <v>12</v>
      </c>
      <c r="G150" s="38" t="s">
        <v>21</v>
      </c>
      <c r="H150" s="78">
        <v>8320</v>
      </c>
      <c r="I150" s="93">
        <v>6400</v>
      </c>
      <c r="J150" s="97">
        <f>I150/H150-1</f>
        <v>-0.23076923076923073</v>
      </c>
      <c r="K150" s="118"/>
      <c r="L150" s="105">
        <f>K150*I150</f>
        <v>0</v>
      </c>
    </row>
    <row r="151" spans="1:12" x14ac:dyDescent="0.3">
      <c r="A151" s="34">
        <f>A150+1</f>
        <v>6</v>
      </c>
      <c r="B151" s="35" t="s">
        <v>23</v>
      </c>
      <c r="C151" s="36" t="s">
        <v>184</v>
      </c>
      <c r="D151" s="37">
        <v>0.75</v>
      </c>
      <c r="E151" s="38">
        <v>6</v>
      </c>
      <c r="F151" s="38">
        <v>12</v>
      </c>
      <c r="G151" s="38" t="s">
        <v>21</v>
      </c>
      <c r="H151" s="78">
        <v>7540</v>
      </c>
      <c r="I151" s="93">
        <v>5800</v>
      </c>
      <c r="J151" s="97">
        <f>I151/H151-1</f>
        <v>-0.23076923076923073</v>
      </c>
      <c r="K151" s="118"/>
      <c r="L151" s="105">
        <f>K151*I151</f>
        <v>0</v>
      </c>
    </row>
    <row r="152" spans="1:12" x14ac:dyDescent="0.3">
      <c r="A152" s="34">
        <f>A151+1</f>
        <v>7</v>
      </c>
      <c r="B152" s="35" t="s">
        <v>23</v>
      </c>
      <c r="C152" s="36" t="s">
        <v>185</v>
      </c>
      <c r="D152" s="37">
        <v>0.75</v>
      </c>
      <c r="E152" s="38">
        <v>6</v>
      </c>
      <c r="F152" s="38">
        <v>12</v>
      </c>
      <c r="G152" s="38" t="s">
        <v>21</v>
      </c>
      <c r="H152" s="78">
        <v>7540</v>
      </c>
      <c r="I152" s="93">
        <v>5800</v>
      </c>
      <c r="J152" s="97">
        <f>I152/H152-1</f>
        <v>-0.23076923076923073</v>
      </c>
      <c r="K152" s="118"/>
      <c r="L152" s="105">
        <f>K152*I152</f>
        <v>0</v>
      </c>
    </row>
    <row r="153" spans="1:12" x14ac:dyDescent="0.3">
      <c r="A153" s="34">
        <f>A152+1</f>
        <v>8</v>
      </c>
      <c r="B153" s="35" t="s">
        <v>23</v>
      </c>
      <c r="C153" s="36" t="s">
        <v>186</v>
      </c>
      <c r="D153" s="37">
        <v>0.75</v>
      </c>
      <c r="E153" s="38">
        <v>6</v>
      </c>
      <c r="F153" s="38">
        <v>12</v>
      </c>
      <c r="G153" s="38" t="s">
        <v>21</v>
      </c>
      <c r="H153" s="78">
        <v>8775</v>
      </c>
      <c r="I153" s="93">
        <v>6750</v>
      </c>
      <c r="J153" s="97">
        <f>I153/H153-1</f>
        <v>-0.23076923076923073</v>
      </c>
      <c r="K153" s="118"/>
      <c r="L153" s="105">
        <f>K153*I153</f>
        <v>0</v>
      </c>
    </row>
    <row r="154" spans="1:12" x14ac:dyDescent="0.3">
      <c r="A154" s="47">
        <f>A153+1</f>
        <v>9</v>
      </c>
      <c r="B154" s="35" t="s">
        <v>23</v>
      </c>
      <c r="C154" s="36" t="s">
        <v>187</v>
      </c>
      <c r="D154" s="37">
        <v>0.75</v>
      </c>
      <c r="E154" s="38">
        <v>6</v>
      </c>
      <c r="F154" s="38">
        <v>12</v>
      </c>
      <c r="G154" s="38" t="s">
        <v>21</v>
      </c>
      <c r="H154" s="78">
        <v>8385</v>
      </c>
      <c r="I154" s="93">
        <v>6450</v>
      </c>
      <c r="J154" s="97">
        <f>I154/H154-1</f>
        <v>-0.23076923076923073</v>
      </c>
      <c r="K154" s="118"/>
      <c r="L154" s="105">
        <f>K154*I154</f>
        <v>0</v>
      </c>
    </row>
    <row r="155" spans="1:12" x14ac:dyDescent="0.3">
      <c r="A155" s="34">
        <f>A154+1</f>
        <v>10</v>
      </c>
      <c r="B155" s="35" t="s">
        <v>23</v>
      </c>
      <c r="C155" s="36" t="s">
        <v>188</v>
      </c>
      <c r="D155" s="37">
        <v>0.75</v>
      </c>
      <c r="E155" s="38">
        <v>6</v>
      </c>
      <c r="F155" s="38">
        <v>12.5</v>
      </c>
      <c r="G155" s="38" t="s">
        <v>21</v>
      </c>
      <c r="H155" s="78">
        <v>35100</v>
      </c>
      <c r="I155" s="93">
        <v>27000</v>
      </c>
      <c r="J155" s="97">
        <f>I155/H155-1</f>
        <v>-0.23076923076923073</v>
      </c>
      <c r="K155" s="118"/>
      <c r="L155" s="105">
        <f>K155*I155</f>
        <v>0</v>
      </c>
    </row>
    <row r="156" spans="1:12" x14ac:dyDescent="0.3">
      <c r="A156" s="34">
        <f>A155+1</f>
        <v>11</v>
      </c>
      <c r="B156" s="35" t="s">
        <v>23</v>
      </c>
      <c r="C156" s="36" t="s">
        <v>189</v>
      </c>
      <c r="D156" s="37">
        <v>0.75</v>
      </c>
      <c r="E156" s="38">
        <v>6</v>
      </c>
      <c r="F156" s="38">
        <v>12.5</v>
      </c>
      <c r="G156" s="38" t="s">
        <v>21</v>
      </c>
      <c r="H156" s="78">
        <v>57200</v>
      </c>
      <c r="I156" s="93">
        <v>44000</v>
      </c>
      <c r="J156" s="97">
        <f>I156/H156-1</f>
        <v>-0.23076923076923073</v>
      </c>
      <c r="K156" s="118"/>
      <c r="L156" s="105">
        <f>K156*I156</f>
        <v>0</v>
      </c>
    </row>
    <row r="157" spans="1:12" x14ac:dyDescent="0.3">
      <c r="A157" s="47">
        <f>A156+1</f>
        <v>12</v>
      </c>
      <c r="B157" s="35" t="s">
        <v>23</v>
      </c>
      <c r="C157" s="36" t="s">
        <v>191</v>
      </c>
      <c r="D157" s="37">
        <v>0.75</v>
      </c>
      <c r="E157" s="38">
        <v>6</v>
      </c>
      <c r="F157" s="38">
        <v>12.5</v>
      </c>
      <c r="G157" s="38" t="s">
        <v>21</v>
      </c>
      <c r="H157" s="78">
        <v>58500</v>
      </c>
      <c r="I157" s="93">
        <v>45000</v>
      </c>
      <c r="J157" s="97">
        <f>I157/H157-1</f>
        <v>-0.23076923076923073</v>
      </c>
      <c r="K157" s="118"/>
      <c r="L157" s="105">
        <f>K157*I157</f>
        <v>0</v>
      </c>
    </row>
    <row r="158" spans="1:12" ht="15" thickBot="1" x14ac:dyDescent="0.35">
      <c r="A158" s="40">
        <f>A157+1</f>
        <v>13</v>
      </c>
      <c r="B158" s="41" t="s">
        <v>23</v>
      </c>
      <c r="C158" s="42" t="s">
        <v>190</v>
      </c>
      <c r="D158" s="43">
        <v>0.75</v>
      </c>
      <c r="E158" s="44">
        <v>6</v>
      </c>
      <c r="F158" s="44">
        <v>12.5</v>
      </c>
      <c r="G158" s="44" t="s">
        <v>21</v>
      </c>
      <c r="H158" s="79">
        <v>53300</v>
      </c>
      <c r="I158" s="94">
        <v>41000</v>
      </c>
      <c r="J158" s="98">
        <f>I158/H158-1</f>
        <v>-0.23076923076923073</v>
      </c>
      <c r="K158" s="120"/>
      <c r="L158" s="106">
        <f>K158*I158</f>
        <v>0</v>
      </c>
    </row>
    <row r="159" spans="1:12" ht="15" thickBot="1" x14ac:dyDescent="0.35">
      <c r="A159" s="64" t="s">
        <v>69</v>
      </c>
      <c r="B159" s="65"/>
      <c r="C159" s="65"/>
      <c r="D159" s="65"/>
      <c r="E159" s="65"/>
      <c r="F159" s="65"/>
      <c r="G159" s="65"/>
      <c r="H159" s="76"/>
      <c r="I159" s="84"/>
      <c r="J159" s="73"/>
      <c r="K159" s="116">
        <f>SUM(K160:K164)</f>
        <v>0</v>
      </c>
      <c r="L159" s="103">
        <f>SUM(L160:L164)</f>
        <v>0</v>
      </c>
    </row>
    <row r="160" spans="1:12" x14ac:dyDescent="0.3">
      <c r="A160" s="29">
        <v>1</v>
      </c>
      <c r="B160" s="30" t="s">
        <v>95</v>
      </c>
      <c r="C160" s="31" t="s">
        <v>192</v>
      </c>
      <c r="D160" s="32">
        <v>0.75</v>
      </c>
      <c r="E160" s="33">
        <v>6</v>
      </c>
      <c r="F160" s="33">
        <v>12</v>
      </c>
      <c r="G160" s="33" t="s">
        <v>18</v>
      </c>
      <c r="H160" s="77">
        <v>2860</v>
      </c>
      <c r="I160" s="92">
        <v>2200</v>
      </c>
      <c r="J160" s="96">
        <f>I160/H160-1</f>
        <v>-0.23076923076923073</v>
      </c>
      <c r="K160" s="117"/>
      <c r="L160" s="104">
        <f>K160*I160</f>
        <v>0</v>
      </c>
    </row>
    <row r="161" spans="1:12" x14ac:dyDescent="0.3">
      <c r="A161" s="34">
        <f>A160+1</f>
        <v>2</v>
      </c>
      <c r="B161" s="35" t="s">
        <v>95</v>
      </c>
      <c r="C161" s="36" t="s">
        <v>193</v>
      </c>
      <c r="D161" s="37">
        <v>0.75</v>
      </c>
      <c r="E161" s="38">
        <v>6</v>
      </c>
      <c r="F161" s="38">
        <v>12</v>
      </c>
      <c r="G161" s="38" t="s">
        <v>18</v>
      </c>
      <c r="H161" s="78">
        <v>2600</v>
      </c>
      <c r="I161" s="93">
        <v>2000</v>
      </c>
      <c r="J161" s="97">
        <f>I161/H161-1</f>
        <v>-0.23076923076923073</v>
      </c>
      <c r="K161" s="118"/>
      <c r="L161" s="105">
        <f>K161*I161</f>
        <v>0</v>
      </c>
    </row>
    <row r="162" spans="1:12" x14ac:dyDescent="0.3">
      <c r="A162" s="34">
        <f>A161+1</f>
        <v>3</v>
      </c>
      <c r="B162" s="35" t="s">
        <v>95</v>
      </c>
      <c r="C162" s="36" t="s">
        <v>194</v>
      </c>
      <c r="D162" s="37">
        <v>0.75</v>
      </c>
      <c r="E162" s="38">
        <v>6</v>
      </c>
      <c r="F162" s="38">
        <v>12</v>
      </c>
      <c r="G162" s="38" t="s">
        <v>18</v>
      </c>
      <c r="H162" s="78">
        <v>2600</v>
      </c>
      <c r="I162" s="93">
        <v>2000</v>
      </c>
      <c r="J162" s="97">
        <f>I162/H162-1</f>
        <v>-0.23076923076923073</v>
      </c>
      <c r="K162" s="118"/>
      <c r="L162" s="105">
        <f>K162*I162</f>
        <v>0</v>
      </c>
    </row>
    <row r="163" spans="1:12" x14ac:dyDescent="0.3">
      <c r="A163" s="34">
        <f>A162+1</f>
        <v>4</v>
      </c>
      <c r="B163" s="35" t="s">
        <v>86</v>
      </c>
      <c r="C163" s="36" t="s">
        <v>195</v>
      </c>
      <c r="D163" s="37">
        <v>0.75</v>
      </c>
      <c r="E163" s="38">
        <v>6</v>
      </c>
      <c r="F163" s="38">
        <v>11</v>
      </c>
      <c r="G163" s="38" t="s">
        <v>13</v>
      </c>
      <c r="H163" s="78">
        <v>1040</v>
      </c>
      <c r="I163" s="93">
        <v>800</v>
      </c>
      <c r="J163" s="97">
        <f>I163/H163-1</f>
        <v>-0.23076923076923073</v>
      </c>
      <c r="K163" s="118"/>
      <c r="L163" s="105">
        <f>K163*I163</f>
        <v>0</v>
      </c>
    </row>
    <row r="164" spans="1:12" ht="15" thickBot="1" x14ac:dyDescent="0.35">
      <c r="A164" s="40">
        <f>A163+1</f>
        <v>5</v>
      </c>
      <c r="B164" s="41" t="s">
        <v>86</v>
      </c>
      <c r="C164" s="42" t="s">
        <v>196</v>
      </c>
      <c r="D164" s="43">
        <v>0.75</v>
      </c>
      <c r="E164" s="44">
        <v>6</v>
      </c>
      <c r="F164" s="44">
        <v>14.5</v>
      </c>
      <c r="G164" s="44" t="s">
        <v>90</v>
      </c>
      <c r="H164" s="79">
        <v>1690</v>
      </c>
      <c r="I164" s="94">
        <v>1300</v>
      </c>
      <c r="J164" s="98">
        <f>I164/H164-1</f>
        <v>-0.23076923076923073</v>
      </c>
      <c r="K164" s="120"/>
      <c r="L164" s="106">
        <f>K164*I164</f>
        <v>0</v>
      </c>
    </row>
    <row r="165" spans="1:12" ht="15" thickBot="1" x14ac:dyDescent="0.35">
      <c r="A165" s="64" t="s">
        <v>7</v>
      </c>
      <c r="B165" s="65"/>
      <c r="C165" s="65"/>
      <c r="D165" s="65"/>
      <c r="E165" s="65"/>
      <c r="F165" s="65"/>
      <c r="G165" s="65"/>
      <c r="H165" s="76"/>
      <c r="I165" s="84"/>
      <c r="J165" s="73"/>
      <c r="K165" s="116">
        <f>SUM(K166:K260)</f>
        <v>0</v>
      </c>
      <c r="L165" s="103">
        <f>SUM(L166:L260)</f>
        <v>0</v>
      </c>
    </row>
    <row r="166" spans="1:12" x14ac:dyDescent="0.3">
      <c r="A166" s="29">
        <v>1</v>
      </c>
      <c r="B166" s="30" t="s">
        <v>17</v>
      </c>
      <c r="C166" s="31" t="s">
        <v>197</v>
      </c>
      <c r="D166" s="32">
        <v>0.75</v>
      </c>
      <c r="E166" s="33">
        <v>6</v>
      </c>
      <c r="F166" s="33">
        <v>13</v>
      </c>
      <c r="G166" s="33" t="s">
        <v>18</v>
      </c>
      <c r="H166" s="77">
        <v>806</v>
      </c>
      <c r="I166" s="92">
        <v>620</v>
      </c>
      <c r="J166" s="96">
        <f>I166/H166-1</f>
        <v>-0.23076923076923073</v>
      </c>
      <c r="K166" s="117"/>
      <c r="L166" s="104">
        <f>K166*I166</f>
        <v>0</v>
      </c>
    </row>
    <row r="167" spans="1:12" x14ac:dyDescent="0.3">
      <c r="A167" s="34">
        <f>A166+1</f>
        <v>2</v>
      </c>
      <c r="B167" s="35" t="s">
        <v>14</v>
      </c>
      <c r="C167" s="36" t="s">
        <v>198</v>
      </c>
      <c r="D167" s="37">
        <v>0.75</v>
      </c>
      <c r="E167" s="38">
        <v>6</v>
      </c>
      <c r="F167" s="38">
        <v>13</v>
      </c>
      <c r="G167" s="38" t="s">
        <v>18</v>
      </c>
      <c r="H167" s="78">
        <v>806</v>
      </c>
      <c r="I167" s="93">
        <v>620</v>
      </c>
      <c r="J167" s="97">
        <f>I167/H167-1</f>
        <v>-0.23076923076923073</v>
      </c>
      <c r="K167" s="118"/>
      <c r="L167" s="105">
        <f>K167*I167</f>
        <v>0</v>
      </c>
    </row>
    <row r="168" spans="1:12" x14ac:dyDescent="0.3">
      <c r="A168" s="34">
        <f>A167+1</f>
        <v>3</v>
      </c>
      <c r="B168" s="35" t="s">
        <v>17</v>
      </c>
      <c r="C168" s="36" t="s">
        <v>199</v>
      </c>
      <c r="D168" s="37">
        <v>0.75</v>
      </c>
      <c r="E168" s="38">
        <v>6</v>
      </c>
      <c r="F168" s="38">
        <v>12</v>
      </c>
      <c r="G168" s="38" t="s">
        <v>18</v>
      </c>
      <c r="H168" s="78">
        <v>910</v>
      </c>
      <c r="I168" s="93">
        <v>700</v>
      </c>
      <c r="J168" s="97">
        <f>I168/H168-1</f>
        <v>-0.23076923076923073</v>
      </c>
      <c r="K168" s="118"/>
      <c r="L168" s="105">
        <f>K168*I168</f>
        <v>0</v>
      </c>
    </row>
    <row r="169" spans="1:12" x14ac:dyDescent="0.3">
      <c r="A169" s="34">
        <f>A168+1</f>
        <v>4</v>
      </c>
      <c r="B169" s="35" t="s">
        <v>9</v>
      </c>
      <c r="C169" s="36" t="s">
        <v>289</v>
      </c>
      <c r="D169" s="37">
        <v>0.75</v>
      </c>
      <c r="E169" s="38">
        <v>12</v>
      </c>
      <c r="F169" s="38">
        <v>13</v>
      </c>
      <c r="G169" s="38" t="s">
        <v>18</v>
      </c>
      <c r="H169" s="78">
        <v>2600</v>
      </c>
      <c r="I169" s="93">
        <v>2000</v>
      </c>
      <c r="J169" s="97">
        <f>I169/H169-1</f>
        <v>-0.23076923076923073</v>
      </c>
      <c r="K169" s="118"/>
      <c r="L169" s="105">
        <f>K169*I169</f>
        <v>0</v>
      </c>
    </row>
    <row r="170" spans="1:12" x14ac:dyDescent="0.3">
      <c r="A170" s="34">
        <f>A169+1</f>
        <v>5</v>
      </c>
      <c r="B170" s="35" t="s">
        <v>82</v>
      </c>
      <c r="C170" s="36" t="s">
        <v>290</v>
      </c>
      <c r="D170" s="37">
        <v>0.75</v>
      </c>
      <c r="E170" s="38">
        <v>6</v>
      </c>
      <c r="F170" s="38">
        <v>12</v>
      </c>
      <c r="G170" s="38" t="s">
        <v>10</v>
      </c>
      <c r="H170" s="78">
        <v>780</v>
      </c>
      <c r="I170" s="93">
        <v>600</v>
      </c>
      <c r="J170" s="97">
        <f>I170/H170-1</f>
        <v>-0.23076923076923073</v>
      </c>
      <c r="K170" s="118"/>
      <c r="L170" s="105">
        <f>K170*I170</f>
        <v>0</v>
      </c>
    </row>
    <row r="171" spans="1:12" x14ac:dyDescent="0.3">
      <c r="A171" s="34">
        <f>A170+1</f>
        <v>6</v>
      </c>
      <c r="B171" s="35" t="s">
        <v>83</v>
      </c>
      <c r="C171" s="36" t="s">
        <v>206</v>
      </c>
      <c r="D171" s="37">
        <v>0.75</v>
      </c>
      <c r="E171" s="38">
        <v>6</v>
      </c>
      <c r="F171" s="38">
        <v>12</v>
      </c>
      <c r="G171" s="38" t="s">
        <v>10</v>
      </c>
      <c r="H171" s="78">
        <v>780</v>
      </c>
      <c r="I171" s="93">
        <v>600</v>
      </c>
      <c r="J171" s="97">
        <f>I171/H171-1</f>
        <v>-0.23076923076923073</v>
      </c>
      <c r="K171" s="118"/>
      <c r="L171" s="105">
        <f>K171*I171</f>
        <v>0</v>
      </c>
    </row>
    <row r="172" spans="1:12" x14ac:dyDescent="0.3">
      <c r="A172" s="34">
        <f>A171+1</f>
        <v>7</v>
      </c>
      <c r="B172" s="35" t="s">
        <v>84</v>
      </c>
      <c r="C172" s="36" t="s">
        <v>207</v>
      </c>
      <c r="D172" s="37">
        <v>0.75</v>
      </c>
      <c r="E172" s="38">
        <v>6</v>
      </c>
      <c r="F172" s="38">
        <v>12</v>
      </c>
      <c r="G172" s="38" t="s">
        <v>10</v>
      </c>
      <c r="H172" s="78">
        <v>780</v>
      </c>
      <c r="I172" s="93">
        <v>600</v>
      </c>
      <c r="J172" s="97">
        <f>I172/H172-1</f>
        <v>-0.23076923076923073</v>
      </c>
      <c r="K172" s="118"/>
      <c r="L172" s="105">
        <f>K172*I172</f>
        <v>0</v>
      </c>
    </row>
    <row r="173" spans="1:12" x14ac:dyDescent="0.3">
      <c r="A173" s="34">
        <f>A172+1</f>
        <v>8</v>
      </c>
      <c r="B173" s="35" t="s">
        <v>11</v>
      </c>
      <c r="C173" s="36" t="s">
        <v>208</v>
      </c>
      <c r="D173" s="37">
        <v>0.75</v>
      </c>
      <c r="E173" s="38">
        <v>6</v>
      </c>
      <c r="F173" s="38">
        <v>13</v>
      </c>
      <c r="G173" s="38" t="s">
        <v>10</v>
      </c>
      <c r="H173" s="78">
        <v>780</v>
      </c>
      <c r="I173" s="93">
        <v>600</v>
      </c>
      <c r="J173" s="97">
        <f>I173/H173-1</f>
        <v>-0.23076923076923073</v>
      </c>
      <c r="K173" s="118"/>
      <c r="L173" s="105">
        <f>K173*I173</f>
        <v>0</v>
      </c>
    </row>
    <row r="174" spans="1:12" x14ac:dyDescent="0.3">
      <c r="A174" s="34">
        <f>A173+1</f>
        <v>9</v>
      </c>
      <c r="B174" s="35" t="s">
        <v>9</v>
      </c>
      <c r="C174" s="36" t="s">
        <v>209</v>
      </c>
      <c r="D174" s="37">
        <v>0.75</v>
      </c>
      <c r="E174" s="38">
        <v>6</v>
      </c>
      <c r="F174" s="38">
        <v>13</v>
      </c>
      <c r="G174" s="38" t="s">
        <v>10</v>
      </c>
      <c r="H174" s="78">
        <v>780</v>
      </c>
      <c r="I174" s="93">
        <v>600</v>
      </c>
      <c r="J174" s="97">
        <f>I174/H174-1</f>
        <v>-0.23076923076923073</v>
      </c>
      <c r="K174" s="118"/>
      <c r="L174" s="105">
        <f>K174*I174</f>
        <v>0</v>
      </c>
    </row>
    <row r="175" spans="1:12" x14ac:dyDescent="0.3">
      <c r="A175" s="34">
        <f>A174+1</f>
        <v>10</v>
      </c>
      <c r="B175" s="35" t="s">
        <v>83</v>
      </c>
      <c r="C175" s="36" t="s">
        <v>210</v>
      </c>
      <c r="D175" s="37">
        <v>0.75</v>
      </c>
      <c r="E175" s="38">
        <v>6</v>
      </c>
      <c r="F175" s="38">
        <v>11.5</v>
      </c>
      <c r="G175" s="38" t="s">
        <v>10</v>
      </c>
      <c r="H175" s="78">
        <v>1092</v>
      </c>
      <c r="I175" s="93">
        <v>840</v>
      </c>
      <c r="J175" s="97">
        <f>I175/H175-1</f>
        <v>-0.23076923076923073</v>
      </c>
      <c r="K175" s="118"/>
      <c r="L175" s="105">
        <f>K175*I175</f>
        <v>0</v>
      </c>
    </row>
    <row r="176" spans="1:12" x14ac:dyDescent="0.3">
      <c r="A176" s="34">
        <f>A175+1</f>
        <v>11</v>
      </c>
      <c r="B176" s="35" t="s">
        <v>9</v>
      </c>
      <c r="C176" s="36" t="s">
        <v>211</v>
      </c>
      <c r="D176" s="37">
        <v>0.75</v>
      </c>
      <c r="E176" s="38">
        <v>6</v>
      </c>
      <c r="F176" s="38">
        <v>13</v>
      </c>
      <c r="G176" s="38" t="s">
        <v>10</v>
      </c>
      <c r="H176" s="78">
        <v>1040</v>
      </c>
      <c r="I176" s="93">
        <v>800</v>
      </c>
      <c r="J176" s="97">
        <f>I176/H176-1</f>
        <v>-0.23076923076923073</v>
      </c>
      <c r="K176" s="118"/>
      <c r="L176" s="105">
        <f>K176*I176</f>
        <v>0</v>
      </c>
    </row>
    <row r="177" spans="1:12" x14ac:dyDescent="0.3">
      <c r="A177" s="34">
        <f>A176+1</f>
        <v>12</v>
      </c>
      <c r="B177" s="35" t="s">
        <v>83</v>
      </c>
      <c r="C177" s="36" t="s">
        <v>212</v>
      </c>
      <c r="D177" s="37">
        <v>0.75</v>
      </c>
      <c r="E177" s="38">
        <v>6</v>
      </c>
      <c r="F177" s="38">
        <v>11.5</v>
      </c>
      <c r="G177" s="38" t="s">
        <v>10</v>
      </c>
      <c r="H177" s="78">
        <v>1040</v>
      </c>
      <c r="I177" s="93">
        <v>800</v>
      </c>
      <c r="J177" s="97">
        <f>I177/H177-1</f>
        <v>-0.23076923076923073</v>
      </c>
      <c r="K177" s="118"/>
      <c r="L177" s="105">
        <f>K177*I177</f>
        <v>0</v>
      </c>
    </row>
    <row r="178" spans="1:12" x14ac:dyDescent="0.3">
      <c r="A178" s="34">
        <f>A177+1</f>
        <v>13</v>
      </c>
      <c r="B178" s="35" t="s">
        <v>9</v>
      </c>
      <c r="C178" s="36" t="s">
        <v>213</v>
      </c>
      <c r="D178" s="37">
        <v>0.75</v>
      </c>
      <c r="E178" s="38">
        <v>6</v>
      </c>
      <c r="F178" s="38">
        <v>13</v>
      </c>
      <c r="G178" s="38" t="s">
        <v>10</v>
      </c>
      <c r="H178" s="78">
        <v>1040</v>
      </c>
      <c r="I178" s="93">
        <v>800</v>
      </c>
      <c r="J178" s="97">
        <f>I178/H178-1</f>
        <v>-0.23076923076923073</v>
      </c>
      <c r="K178" s="118"/>
      <c r="L178" s="105">
        <f>K178*I178</f>
        <v>0</v>
      </c>
    </row>
    <row r="179" spans="1:12" x14ac:dyDescent="0.3">
      <c r="A179" s="34">
        <f>A178+1</f>
        <v>14</v>
      </c>
      <c r="B179" s="35" t="s">
        <v>85</v>
      </c>
      <c r="C179" s="36" t="s">
        <v>214</v>
      </c>
      <c r="D179" s="37">
        <v>0.75</v>
      </c>
      <c r="E179" s="38">
        <v>6</v>
      </c>
      <c r="F179" s="38">
        <v>13</v>
      </c>
      <c r="G179" s="38" t="s">
        <v>10</v>
      </c>
      <c r="H179" s="78">
        <v>1040</v>
      </c>
      <c r="I179" s="93">
        <v>800</v>
      </c>
      <c r="J179" s="97">
        <f>I179/H179-1</f>
        <v>-0.23076923076923073</v>
      </c>
      <c r="K179" s="118"/>
      <c r="L179" s="105">
        <f>K179*I179</f>
        <v>0</v>
      </c>
    </row>
    <row r="180" spans="1:12" x14ac:dyDescent="0.3">
      <c r="A180" s="34">
        <f>A179+1</f>
        <v>15</v>
      </c>
      <c r="B180" s="35" t="s">
        <v>83</v>
      </c>
      <c r="C180" s="36" t="s">
        <v>215</v>
      </c>
      <c r="D180" s="37">
        <v>0.75</v>
      </c>
      <c r="E180" s="38">
        <v>6</v>
      </c>
      <c r="F180" s="38">
        <v>11.5</v>
      </c>
      <c r="G180" s="38" t="s">
        <v>10</v>
      </c>
      <c r="H180" s="78">
        <v>1560</v>
      </c>
      <c r="I180" s="93">
        <v>1200</v>
      </c>
      <c r="J180" s="97">
        <f>I180/H180-1</f>
        <v>-0.23076923076923073</v>
      </c>
      <c r="K180" s="118"/>
      <c r="L180" s="105">
        <f>K180*I180</f>
        <v>0</v>
      </c>
    </row>
    <row r="181" spans="1:12" x14ac:dyDescent="0.3">
      <c r="A181" s="34">
        <f>A180+1</f>
        <v>16</v>
      </c>
      <c r="B181" s="35" t="s">
        <v>82</v>
      </c>
      <c r="C181" s="36" t="s">
        <v>216</v>
      </c>
      <c r="D181" s="37">
        <v>0.75</v>
      </c>
      <c r="E181" s="38">
        <v>6</v>
      </c>
      <c r="F181" s="38">
        <v>11.5</v>
      </c>
      <c r="G181" s="38" t="s">
        <v>10</v>
      </c>
      <c r="H181" s="78">
        <v>1430</v>
      </c>
      <c r="I181" s="93">
        <v>1100</v>
      </c>
      <c r="J181" s="97">
        <f>I181/H181-1</f>
        <v>-0.23076923076923073</v>
      </c>
      <c r="K181" s="118"/>
      <c r="L181" s="105">
        <f>K181*I181</f>
        <v>0</v>
      </c>
    </row>
    <row r="182" spans="1:12" x14ac:dyDescent="0.3">
      <c r="A182" s="34">
        <f>A181+1</f>
        <v>17</v>
      </c>
      <c r="B182" s="35" t="s">
        <v>85</v>
      </c>
      <c r="C182" s="36" t="s">
        <v>217</v>
      </c>
      <c r="D182" s="37">
        <v>0.75</v>
      </c>
      <c r="E182" s="38">
        <v>6</v>
      </c>
      <c r="F182" s="38">
        <v>12.5</v>
      </c>
      <c r="G182" s="38" t="s">
        <v>15</v>
      </c>
      <c r="H182" s="78">
        <v>845</v>
      </c>
      <c r="I182" s="93">
        <v>650</v>
      </c>
      <c r="J182" s="97">
        <f>I182/H182-1</f>
        <v>-0.23076923076923073</v>
      </c>
      <c r="K182" s="118"/>
      <c r="L182" s="105">
        <f>K182*I182</f>
        <v>0</v>
      </c>
    </row>
    <row r="183" spans="1:12" x14ac:dyDescent="0.3">
      <c r="A183" s="34">
        <f>A182+1</f>
        <v>18</v>
      </c>
      <c r="B183" s="35" t="s">
        <v>9</v>
      </c>
      <c r="C183" s="36" t="s">
        <v>218</v>
      </c>
      <c r="D183" s="37">
        <v>0.75</v>
      </c>
      <c r="E183" s="38">
        <v>6</v>
      </c>
      <c r="F183" s="38">
        <v>14</v>
      </c>
      <c r="G183" s="38" t="s">
        <v>15</v>
      </c>
      <c r="H183" s="78">
        <v>910</v>
      </c>
      <c r="I183" s="93">
        <v>700</v>
      </c>
      <c r="J183" s="97">
        <f>I183/H183-1</f>
        <v>-0.23076923076923073</v>
      </c>
      <c r="K183" s="118"/>
      <c r="L183" s="105">
        <f>K183*I183</f>
        <v>0</v>
      </c>
    </row>
    <row r="184" spans="1:12" x14ac:dyDescent="0.3">
      <c r="A184" s="34">
        <f>A183+1</f>
        <v>19</v>
      </c>
      <c r="B184" s="35" t="s">
        <v>9</v>
      </c>
      <c r="C184" s="36" t="s">
        <v>219</v>
      </c>
      <c r="D184" s="37">
        <v>0.75</v>
      </c>
      <c r="E184" s="38">
        <v>6</v>
      </c>
      <c r="F184" s="38">
        <v>14</v>
      </c>
      <c r="G184" s="38" t="s">
        <v>15</v>
      </c>
      <c r="H184" s="78">
        <v>975</v>
      </c>
      <c r="I184" s="93">
        <v>750</v>
      </c>
      <c r="J184" s="97">
        <f>I184/H184-1</f>
        <v>-0.23076923076923073</v>
      </c>
      <c r="K184" s="118"/>
      <c r="L184" s="105">
        <f>K184*I184</f>
        <v>0</v>
      </c>
    </row>
    <row r="185" spans="1:12" x14ac:dyDescent="0.3">
      <c r="A185" s="34">
        <f>A184+1</f>
        <v>20</v>
      </c>
      <c r="B185" s="35" t="s">
        <v>11</v>
      </c>
      <c r="C185" s="36" t="s">
        <v>220</v>
      </c>
      <c r="D185" s="37">
        <v>0.75</v>
      </c>
      <c r="E185" s="38">
        <v>12</v>
      </c>
      <c r="F185" s="38">
        <v>12</v>
      </c>
      <c r="G185" s="38" t="s">
        <v>15</v>
      </c>
      <c r="H185" s="78">
        <v>949</v>
      </c>
      <c r="I185" s="93">
        <v>730</v>
      </c>
      <c r="J185" s="97">
        <f>I185/H185-1</f>
        <v>-0.23076923076923073</v>
      </c>
      <c r="K185" s="118"/>
      <c r="L185" s="105">
        <f>K185*I185</f>
        <v>0</v>
      </c>
    </row>
    <row r="186" spans="1:12" x14ac:dyDescent="0.3">
      <c r="A186" s="34">
        <f>A185+1</f>
        <v>21</v>
      </c>
      <c r="B186" s="35" t="s">
        <v>16</v>
      </c>
      <c r="C186" s="36" t="s">
        <v>221</v>
      </c>
      <c r="D186" s="37">
        <v>0.75</v>
      </c>
      <c r="E186" s="38">
        <v>12</v>
      </c>
      <c r="F186" s="38">
        <v>13.5</v>
      </c>
      <c r="G186" s="38" t="s">
        <v>15</v>
      </c>
      <c r="H186" s="78">
        <v>988</v>
      </c>
      <c r="I186" s="93">
        <v>760</v>
      </c>
      <c r="J186" s="97">
        <f>I186/H186-1</f>
        <v>-0.23076923076923073</v>
      </c>
      <c r="K186" s="118"/>
      <c r="L186" s="105">
        <f>K186*I186</f>
        <v>0</v>
      </c>
    </row>
    <row r="187" spans="1:12" x14ac:dyDescent="0.3">
      <c r="A187" s="34">
        <f>A186+1</f>
        <v>22</v>
      </c>
      <c r="B187" s="35" t="s">
        <v>9</v>
      </c>
      <c r="C187" s="36" t="s">
        <v>222</v>
      </c>
      <c r="D187" s="37">
        <v>0.75</v>
      </c>
      <c r="E187" s="38">
        <v>12</v>
      </c>
      <c r="F187" s="38">
        <v>13</v>
      </c>
      <c r="G187" s="38" t="s">
        <v>15</v>
      </c>
      <c r="H187" s="78">
        <v>1300</v>
      </c>
      <c r="I187" s="93">
        <v>1000</v>
      </c>
      <c r="J187" s="97">
        <f>I187/H187-1</f>
        <v>-0.23076923076923073</v>
      </c>
      <c r="K187" s="118"/>
      <c r="L187" s="105">
        <f>K187*I187</f>
        <v>0</v>
      </c>
    </row>
    <row r="188" spans="1:12" x14ac:dyDescent="0.3">
      <c r="A188" s="34">
        <f>A187+1</f>
        <v>23</v>
      </c>
      <c r="B188" s="35" t="s">
        <v>9</v>
      </c>
      <c r="C188" s="36" t="s">
        <v>223</v>
      </c>
      <c r="D188" s="37">
        <v>0.75</v>
      </c>
      <c r="E188" s="38">
        <v>12</v>
      </c>
      <c r="F188" s="38">
        <v>13.5</v>
      </c>
      <c r="G188" s="38" t="s">
        <v>15</v>
      </c>
      <c r="H188" s="78">
        <v>1898</v>
      </c>
      <c r="I188" s="93">
        <v>1460</v>
      </c>
      <c r="J188" s="97">
        <f>I188/H188-1</f>
        <v>-0.23076923076923073</v>
      </c>
      <c r="K188" s="118"/>
      <c r="L188" s="105">
        <f>K188*I188</f>
        <v>0</v>
      </c>
    </row>
    <row r="189" spans="1:12" x14ac:dyDescent="0.3">
      <c r="A189" s="34">
        <f>A188+1</f>
        <v>24</v>
      </c>
      <c r="B189" s="35" t="s">
        <v>9</v>
      </c>
      <c r="C189" s="36" t="s">
        <v>224</v>
      </c>
      <c r="D189" s="37">
        <v>0.75</v>
      </c>
      <c r="E189" s="38">
        <v>6</v>
      </c>
      <c r="F189" s="38">
        <v>13.5</v>
      </c>
      <c r="G189" s="38" t="s">
        <v>15</v>
      </c>
      <c r="H189" s="78">
        <v>3068</v>
      </c>
      <c r="I189" s="93">
        <v>2360</v>
      </c>
      <c r="J189" s="97">
        <f>I189/H189-1</f>
        <v>-0.23076923076923073</v>
      </c>
      <c r="K189" s="118"/>
      <c r="L189" s="105">
        <f>K189*I189</f>
        <v>0</v>
      </c>
    </row>
    <row r="190" spans="1:12" x14ac:dyDescent="0.3">
      <c r="A190" s="34">
        <f>A189+1</f>
        <v>25</v>
      </c>
      <c r="B190" s="35" t="s">
        <v>17</v>
      </c>
      <c r="C190" s="36" t="s">
        <v>225</v>
      </c>
      <c r="D190" s="37">
        <v>0.75</v>
      </c>
      <c r="E190" s="38">
        <v>6</v>
      </c>
      <c r="F190" s="38">
        <v>15</v>
      </c>
      <c r="G190" s="38" t="s">
        <v>15</v>
      </c>
      <c r="H190" s="78">
        <v>7020</v>
      </c>
      <c r="I190" s="93">
        <v>5400</v>
      </c>
      <c r="J190" s="97">
        <f>I190/H190-1</f>
        <v>-0.23076923076923073</v>
      </c>
      <c r="K190" s="118"/>
      <c r="L190" s="105">
        <f>K190*I190</f>
        <v>0</v>
      </c>
    </row>
    <row r="191" spans="1:12" x14ac:dyDescent="0.3">
      <c r="A191" s="34">
        <f>A190+1</f>
        <v>26</v>
      </c>
      <c r="B191" s="35" t="s">
        <v>14</v>
      </c>
      <c r="C191" s="36" t="s">
        <v>226</v>
      </c>
      <c r="D191" s="37">
        <v>0.75</v>
      </c>
      <c r="E191" s="38">
        <v>6</v>
      </c>
      <c r="F191" s="38">
        <v>12</v>
      </c>
      <c r="G191" s="38" t="s">
        <v>13</v>
      </c>
      <c r="H191" s="78">
        <v>1040</v>
      </c>
      <c r="I191" s="93">
        <v>800</v>
      </c>
      <c r="J191" s="97">
        <f>I191/H191-1</f>
        <v>-0.23076923076923073</v>
      </c>
      <c r="K191" s="118"/>
      <c r="L191" s="105">
        <f>K191*I191</f>
        <v>0</v>
      </c>
    </row>
    <row r="192" spans="1:12" x14ac:dyDescent="0.3">
      <c r="A192" s="34">
        <f>A191+1</f>
        <v>27</v>
      </c>
      <c r="B192" s="35" t="s">
        <v>9</v>
      </c>
      <c r="C192" s="36" t="s">
        <v>227</v>
      </c>
      <c r="D192" s="37">
        <v>0.75</v>
      </c>
      <c r="E192" s="38">
        <v>6</v>
      </c>
      <c r="F192" s="38">
        <v>12.5</v>
      </c>
      <c r="G192" s="38" t="s">
        <v>13</v>
      </c>
      <c r="H192" s="78">
        <v>1040</v>
      </c>
      <c r="I192" s="93">
        <v>800</v>
      </c>
      <c r="J192" s="97">
        <f>I192/H192-1</f>
        <v>-0.23076923076923073</v>
      </c>
      <c r="K192" s="118"/>
      <c r="L192" s="105">
        <f>K192*I192</f>
        <v>0</v>
      </c>
    </row>
    <row r="193" spans="1:12" x14ac:dyDescent="0.3">
      <c r="A193" s="34">
        <f>A192+1</f>
        <v>28</v>
      </c>
      <c r="B193" s="35" t="s">
        <v>9</v>
      </c>
      <c r="C193" s="36" t="s">
        <v>228</v>
      </c>
      <c r="D193" s="37">
        <v>0.75</v>
      </c>
      <c r="E193" s="38">
        <v>12</v>
      </c>
      <c r="F193" s="38">
        <v>12.5</v>
      </c>
      <c r="G193" s="38" t="s">
        <v>13</v>
      </c>
      <c r="H193" s="78">
        <v>1430</v>
      </c>
      <c r="I193" s="93">
        <v>1100</v>
      </c>
      <c r="J193" s="97">
        <f>I193/H193-1</f>
        <v>-0.23076923076923073</v>
      </c>
      <c r="K193" s="118"/>
      <c r="L193" s="105">
        <f>K193*I193</f>
        <v>0</v>
      </c>
    </row>
    <row r="194" spans="1:12" x14ac:dyDescent="0.3">
      <c r="A194" s="34">
        <f>A193+1</f>
        <v>29</v>
      </c>
      <c r="B194" s="35" t="s">
        <v>11</v>
      </c>
      <c r="C194" s="36" t="s">
        <v>229</v>
      </c>
      <c r="D194" s="37">
        <v>0.75</v>
      </c>
      <c r="E194" s="38">
        <v>12</v>
      </c>
      <c r="F194" s="38">
        <v>12</v>
      </c>
      <c r="G194" s="38" t="s">
        <v>13</v>
      </c>
      <c r="H194" s="78">
        <v>1755</v>
      </c>
      <c r="I194" s="93">
        <v>1350</v>
      </c>
      <c r="J194" s="97">
        <f>I194/H194-1</f>
        <v>-0.23076923076923073</v>
      </c>
      <c r="K194" s="118"/>
      <c r="L194" s="105">
        <f>K194*I194</f>
        <v>0</v>
      </c>
    </row>
    <row r="195" spans="1:12" x14ac:dyDescent="0.3">
      <c r="A195" s="34">
        <f>A194+1</f>
        <v>30</v>
      </c>
      <c r="B195" s="35" t="s">
        <v>9</v>
      </c>
      <c r="C195" s="36" t="s">
        <v>230</v>
      </c>
      <c r="D195" s="37">
        <v>0.75</v>
      </c>
      <c r="E195" s="38">
        <v>12</v>
      </c>
      <c r="F195" s="38">
        <v>13</v>
      </c>
      <c r="G195" s="38" t="s">
        <v>13</v>
      </c>
      <c r="H195" s="78">
        <v>2379</v>
      </c>
      <c r="I195" s="93">
        <v>1830</v>
      </c>
      <c r="J195" s="97">
        <f>I195/H195-1</f>
        <v>-0.23076923076923073</v>
      </c>
      <c r="K195" s="118"/>
      <c r="L195" s="105">
        <f>K195*I195</f>
        <v>0</v>
      </c>
    </row>
    <row r="196" spans="1:12" x14ac:dyDescent="0.3">
      <c r="A196" s="34">
        <f>A195+1</f>
        <v>31</v>
      </c>
      <c r="B196" s="35" t="s">
        <v>11</v>
      </c>
      <c r="C196" s="36" t="s">
        <v>231</v>
      </c>
      <c r="D196" s="37">
        <v>0.75</v>
      </c>
      <c r="E196" s="38">
        <v>6</v>
      </c>
      <c r="F196" s="38">
        <v>12.5</v>
      </c>
      <c r="G196" s="38" t="s">
        <v>13</v>
      </c>
      <c r="H196" s="78">
        <v>2535</v>
      </c>
      <c r="I196" s="93">
        <v>1950</v>
      </c>
      <c r="J196" s="97">
        <f>I196/H196-1</f>
        <v>-0.23076923076923073</v>
      </c>
      <c r="K196" s="118"/>
      <c r="L196" s="105">
        <f>K196*I196</f>
        <v>0</v>
      </c>
    </row>
    <row r="197" spans="1:12" x14ac:dyDescent="0.3">
      <c r="A197" s="34">
        <f>A196+1</f>
        <v>32</v>
      </c>
      <c r="B197" s="35" t="s">
        <v>9</v>
      </c>
      <c r="C197" s="36" t="s">
        <v>232</v>
      </c>
      <c r="D197" s="37">
        <v>0.75</v>
      </c>
      <c r="E197" s="38">
        <v>6</v>
      </c>
      <c r="F197" s="38">
        <v>14</v>
      </c>
      <c r="G197" s="38" t="s">
        <v>13</v>
      </c>
      <c r="H197" s="78">
        <v>5070</v>
      </c>
      <c r="I197" s="93">
        <v>3900</v>
      </c>
      <c r="J197" s="97">
        <f>I197/H197-1</f>
        <v>-0.23076923076923073</v>
      </c>
      <c r="K197" s="118"/>
      <c r="L197" s="105">
        <f>K197*I197</f>
        <v>0</v>
      </c>
    </row>
    <row r="198" spans="1:12" x14ac:dyDescent="0.3">
      <c r="A198" s="34">
        <f>A197+1</f>
        <v>33</v>
      </c>
      <c r="B198" s="35" t="s">
        <v>9</v>
      </c>
      <c r="C198" s="36" t="s">
        <v>233</v>
      </c>
      <c r="D198" s="37">
        <v>0.75</v>
      </c>
      <c r="E198" s="38">
        <v>6</v>
      </c>
      <c r="F198" s="38">
        <v>14</v>
      </c>
      <c r="G198" s="38" t="s">
        <v>13</v>
      </c>
      <c r="H198" s="78">
        <v>2925</v>
      </c>
      <c r="I198" s="93">
        <v>2250</v>
      </c>
      <c r="J198" s="97">
        <f>I198/H198-1</f>
        <v>-0.23076923076923073</v>
      </c>
      <c r="K198" s="118"/>
      <c r="L198" s="105">
        <f>K198*I198</f>
        <v>0</v>
      </c>
    </row>
    <row r="199" spans="1:12" x14ac:dyDescent="0.3">
      <c r="A199" s="34">
        <f>A198+1</f>
        <v>34</v>
      </c>
      <c r="B199" s="35" t="s">
        <v>11</v>
      </c>
      <c r="C199" s="36" t="s">
        <v>234</v>
      </c>
      <c r="D199" s="37">
        <v>0.75</v>
      </c>
      <c r="E199" s="38">
        <v>6</v>
      </c>
      <c r="F199" s="38">
        <v>12.5</v>
      </c>
      <c r="G199" s="38" t="s">
        <v>13</v>
      </c>
      <c r="H199" s="78">
        <v>8060</v>
      </c>
      <c r="I199" s="93">
        <v>6200</v>
      </c>
      <c r="J199" s="97">
        <f>I199/H199-1</f>
        <v>-0.23076923076923073</v>
      </c>
      <c r="K199" s="118"/>
      <c r="L199" s="105">
        <f>K199*I199</f>
        <v>0</v>
      </c>
    </row>
    <row r="200" spans="1:12" x14ac:dyDescent="0.3">
      <c r="A200" s="34">
        <f>A199+1</f>
        <v>35</v>
      </c>
      <c r="B200" s="35" t="s">
        <v>9</v>
      </c>
      <c r="C200" s="36" t="s">
        <v>235</v>
      </c>
      <c r="D200" s="37">
        <v>0.75</v>
      </c>
      <c r="E200" s="38">
        <v>6</v>
      </c>
      <c r="F200" s="38">
        <v>14</v>
      </c>
      <c r="G200" s="38" t="s">
        <v>13</v>
      </c>
      <c r="H200" s="78">
        <v>14300</v>
      </c>
      <c r="I200" s="93">
        <v>11000</v>
      </c>
      <c r="J200" s="97">
        <f>I200/H200-1</f>
        <v>-0.23076923076923073</v>
      </c>
      <c r="K200" s="118"/>
      <c r="L200" s="105">
        <f>K200*I200</f>
        <v>0</v>
      </c>
    </row>
    <row r="201" spans="1:12" x14ac:dyDescent="0.3">
      <c r="A201" s="34">
        <f>A200+1</f>
        <v>36</v>
      </c>
      <c r="B201" s="35" t="s">
        <v>9</v>
      </c>
      <c r="C201" s="36" t="s">
        <v>236</v>
      </c>
      <c r="D201" s="37">
        <v>0.75</v>
      </c>
      <c r="E201" s="38">
        <v>6</v>
      </c>
      <c r="F201" s="38">
        <v>14.5</v>
      </c>
      <c r="G201" s="38" t="s">
        <v>13</v>
      </c>
      <c r="H201" s="78">
        <v>51350</v>
      </c>
      <c r="I201" s="93">
        <v>39500</v>
      </c>
      <c r="J201" s="97">
        <f>I201/H201-1</f>
        <v>-0.23076923076923073</v>
      </c>
      <c r="K201" s="118"/>
      <c r="L201" s="105">
        <f>K201*I201</f>
        <v>0</v>
      </c>
    </row>
    <row r="202" spans="1:12" x14ac:dyDescent="0.3">
      <c r="A202" s="34">
        <f>A201+1</f>
        <v>37</v>
      </c>
      <c r="B202" s="35" t="s">
        <v>11</v>
      </c>
      <c r="C202" s="36" t="s">
        <v>237</v>
      </c>
      <c r="D202" s="37">
        <v>0.75</v>
      </c>
      <c r="E202" s="38">
        <v>6</v>
      </c>
      <c r="F202" s="38">
        <v>13</v>
      </c>
      <c r="G202" s="38" t="s">
        <v>19</v>
      </c>
      <c r="H202" s="78">
        <v>4550</v>
      </c>
      <c r="I202" s="93">
        <v>3500</v>
      </c>
      <c r="J202" s="97">
        <f>I202/H202-1</f>
        <v>-0.23076923076923073</v>
      </c>
      <c r="K202" s="118"/>
      <c r="L202" s="105">
        <f>K202*I202</f>
        <v>0</v>
      </c>
    </row>
    <row r="203" spans="1:12" x14ac:dyDescent="0.3">
      <c r="A203" s="34">
        <f>A202+1</f>
        <v>38</v>
      </c>
      <c r="B203" s="35" t="s">
        <v>9</v>
      </c>
      <c r="C203" s="36" t="s">
        <v>238</v>
      </c>
      <c r="D203" s="37">
        <v>0.75</v>
      </c>
      <c r="E203" s="38">
        <v>6</v>
      </c>
      <c r="F203" s="38">
        <v>13.5</v>
      </c>
      <c r="G203" s="38" t="s">
        <v>19</v>
      </c>
      <c r="H203" s="78">
        <v>5720</v>
      </c>
      <c r="I203" s="93">
        <v>4400</v>
      </c>
      <c r="J203" s="97">
        <f>I203/H203-1</f>
        <v>-0.23076923076923073</v>
      </c>
      <c r="K203" s="118"/>
      <c r="L203" s="105">
        <f>K203*I203</f>
        <v>0</v>
      </c>
    </row>
    <row r="204" spans="1:12" x14ac:dyDescent="0.3">
      <c r="A204" s="34">
        <f>A203+1</f>
        <v>39</v>
      </c>
      <c r="B204" s="35" t="s">
        <v>11</v>
      </c>
      <c r="C204" s="36" t="s">
        <v>239</v>
      </c>
      <c r="D204" s="37">
        <v>0.75</v>
      </c>
      <c r="E204" s="38">
        <v>6</v>
      </c>
      <c r="F204" s="38">
        <v>13.5</v>
      </c>
      <c r="G204" s="38" t="s">
        <v>19</v>
      </c>
      <c r="H204" s="78">
        <v>5460</v>
      </c>
      <c r="I204" s="93">
        <v>4200</v>
      </c>
      <c r="J204" s="97">
        <f>I204/H204-1</f>
        <v>-0.23076923076923073</v>
      </c>
      <c r="K204" s="118"/>
      <c r="L204" s="105">
        <f>K204*I204</f>
        <v>0</v>
      </c>
    </row>
    <row r="205" spans="1:12" x14ac:dyDescent="0.3">
      <c r="A205" s="34">
        <f>A204+1</f>
        <v>40</v>
      </c>
      <c r="B205" s="35" t="s">
        <v>9</v>
      </c>
      <c r="C205" s="36" t="s">
        <v>240</v>
      </c>
      <c r="D205" s="37">
        <v>0.75</v>
      </c>
      <c r="E205" s="38">
        <v>6</v>
      </c>
      <c r="F205" s="38">
        <v>13</v>
      </c>
      <c r="G205" s="38" t="s">
        <v>19</v>
      </c>
      <c r="H205" s="78">
        <v>1820</v>
      </c>
      <c r="I205" s="93">
        <v>1400</v>
      </c>
      <c r="J205" s="97">
        <f>I205/H205-1</f>
        <v>-0.23076923076923073</v>
      </c>
      <c r="K205" s="118"/>
      <c r="L205" s="105">
        <f>K205*I205</f>
        <v>0</v>
      </c>
    </row>
    <row r="206" spans="1:12" x14ac:dyDescent="0.3">
      <c r="A206" s="34">
        <f>A205+1</f>
        <v>41</v>
      </c>
      <c r="B206" s="35" t="s">
        <v>11</v>
      </c>
      <c r="C206" s="36" t="s">
        <v>241</v>
      </c>
      <c r="D206" s="37">
        <v>0.75</v>
      </c>
      <c r="E206" s="38">
        <v>6</v>
      </c>
      <c r="F206" s="38">
        <v>12.5</v>
      </c>
      <c r="G206" s="38" t="s">
        <v>19</v>
      </c>
      <c r="H206" s="78">
        <v>1820</v>
      </c>
      <c r="I206" s="93">
        <v>1400</v>
      </c>
      <c r="J206" s="97">
        <f>I206/H206-1</f>
        <v>-0.23076923076923073</v>
      </c>
      <c r="K206" s="118"/>
      <c r="L206" s="105">
        <f>K206*I206</f>
        <v>0</v>
      </c>
    </row>
    <row r="207" spans="1:12" x14ac:dyDescent="0.3">
      <c r="A207" s="34">
        <f>A206+1</f>
        <v>42</v>
      </c>
      <c r="B207" s="35" t="s">
        <v>16</v>
      </c>
      <c r="C207" s="36" t="s">
        <v>242</v>
      </c>
      <c r="D207" s="37">
        <v>0.75</v>
      </c>
      <c r="E207" s="38">
        <v>6</v>
      </c>
      <c r="F207" s="38">
        <v>12.5</v>
      </c>
      <c r="G207" s="38" t="s">
        <v>19</v>
      </c>
      <c r="H207" s="78">
        <v>1820</v>
      </c>
      <c r="I207" s="93">
        <v>1400</v>
      </c>
      <c r="J207" s="97">
        <f>I207/H207-1</f>
        <v>-0.23076923076923073</v>
      </c>
      <c r="K207" s="118"/>
      <c r="L207" s="105">
        <f>K207*I207</f>
        <v>0</v>
      </c>
    </row>
    <row r="208" spans="1:12" x14ac:dyDescent="0.3">
      <c r="A208" s="34">
        <f>A207+1</f>
        <v>43</v>
      </c>
      <c r="B208" s="35" t="s">
        <v>79</v>
      </c>
      <c r="C208" s="36" t="s">
        <v>243</v>
      </c>
      <c r="D208" s="37">
        <v>0.75</v>
      </c>
      <c r="E208" s="38">
        <v>6</v>
      </c>
      <c r="F208" s="38">
        <v>13</v>
      </c>
      <c r="G208" s="39" t="s">
        <v>8</v>
      </c>
      <c r="H208" s="82">
        <v>975</v>
      </c>
      <c r="I208" s="93">
        <v>750</v>
      </c>
      <c r="J208" s="97">
        <f>I208/H208-1</f>
        <v>-0.23076923076923073</v>
      </c>
      <c r="K208" s="118"/>
      <c r="L208" s="105">
        <f>K208*I208</f>
        <v>0</v>
      </c>
    </row>
    <row r="209" spans="1:12" x14ac:dyDescent="0.3">
      <c r="A209" s="34">
        <f>A208+1</f>
        <v>44</v>
      </c>
      <c r="B209" s="35" t="s">
        <v>9</v>
      </c>
      <c r="C209" s="36" t="s">
        <v>244</v>
      </c>
      <c r="D209" s="37">
        <v>0.75</v>
      </c>
      <c r="E209" s="38">
        <v>6</v>
      </c>
      <c r="F209" s="38">
        <v>14</v>
      </c>
      <c r="G209" s="39" t="s">
        <v>8</v>
      </c>
      <c r="H209" s="82">
        <v>975</v>
      </c>
      <c r="I209" s="93">
        <v>750</v>
      </c>
      <c r="J209" s="97">
        <f>I209/H209-1</f>
        <v>-0.23076923076923073</v>
      </c>
      <c r="K209" s="118"/>
      <c r="L209" s="105">
        <f>K209*I209</f>
        <v>0</v>
      </c>
    </row>
    <row r="210" spans="1:12" x14ac:dyDescent="0.3">
      <c r="A210" s="34">
        <f>A209+1</f>
        <v>45</v>
      </c>
      <c r="B210" s="35" t="s">
        <v>80</v>
      </c>
      <c r="C210" s="36" t="s">
        <v>245</v>
      </c>
      <c r="D210" s="37">
        <v>0.75</v>
      </c>
      <c r="E210" s="38">
        <v>6</v>
      </c>
      <c r="F210" s="38">
        <v>10.5</v>
      </c>
      <c r="G210" s="39" t="s">
        <v>8</v>
      </c>
      <c r="H210" s="82">
        <v>975</v>
      </c>
      <c r="I210" s="93">
        <v>750</v>
      </c>
      <c r="J210" s="97">
        <f>I210/H210-1</f>
        <v>-0.23076923076923073</v>
      </c>
      <c r="K210" s="118"/>
      <c r="L210" s="105">
        <f>K210*I210</f>
        <v>0</v>
      </c>
    </row>
    <row r="211" spans="1:12" x14ac:dyDescent="0.3">
      <c r="A211" s="34">
        <f>A210+1</f>
        <v>46</v>
      </c>
      <c r="B211" s="35" t="s">
        <v>81</v>
      </c>
      <c r="C211" s="36" t="s">
        <v>246</v>
      </c>
      <c r="D211" s="37">
        <v>0.75</v>
      </c>
      <c r="E211" s="38">
        <v>6</v>
      </c>
      <c r="F211" s="38">
        <v>13</v>
      </c>
      <c r="G211" s="39" t="s">
        <v>8</v>
      </c>
      <c r="H211" s="82">
        <v>975</v>
      </c>
      <c r="I211" s="93">
        <v>750</v>
      </c>
      <c r="J211" s="97">
        <f>I211/H211-1</f>
        <v>-0.23076923076923073</v>
      </c>
      <c r="K211" s="118"/>
      <c r="L211" s="105">
        <f>K211*I211</f>
        <v>0</v>
      </c>
    </row>
    <row r="212" spans="1:12" x14ac:dyDescent="0.3">
      <c r="A212" s="34">
        <f>A211+1</f>
        <v>47</v>
      </c>
      <c r="B212" s="35" t="s">
        <v>87</v>
      </c>
      <c r="C212" s="36" t="s">
        <v>247</v>
      </c>
      <c r="D212" s="37">
        <v>0.75</v>
      </c>
      <c r="E212" s="38">
        <v>12</v>
      </c>
      <c r="F212" s="46">
        <v>13.5</v>
      </c>
      <c r="G212" s="38" t="s">
        <v>8</v>
      </c>
      <c r="H212" s="78">
        <v>1560</v>
      </c>
      <c r="I212" s="93">
        <v>1200</v>
      </c>
      <c r="J212" s="97">
        <f>I212/H212-1</f>
        <v>-0.23076923076923073</v>
      </c>
      <c r="K212" s="118"/>
      <c r="L212" s="105">
        <f>K212*I212</f>
        <v>0</v>
      </c>
    </row>
    <row r="213" spans="1:12" x14ac:dyDescent="0.3">
      <c r="A213" s="34">
        <f>A212+1</f>
        <v>48</v>
      </c>
      <c r="B213" s="35" t="s">
        <v>87</v>
      </c>
      <c r="C213" s="36" t="s">
        <v>248</v>
      </c>
      <c r="D213" s="37">
        <v>0.75</v>
      </c>
      <c r="E213" s="38">
        <v>6</v>
      </c>
      <c r="F213" s="46">
        <v>14.5</v>
      </c>
      <c r="G213" s="38" t="s">
        <v>8</v>
      </c>
      <c r="H213" s="78">
        <v>1820</v>
      </c>
      <c r="I213" s="93">
        <v>1400</v>
      </c>
      <c r="J213" s="97">
        <f>I213/H213-1</f>
        <v>-0.23076923076923073</v>
      </c>
      <c r="K213" s="118"/>
      <c r="L213" s="105">
        <f>K213*I213</f>
        <v>0</v>
      </c>
    </row>
    <row r="214" spans="1:12" x14ac:dyDescent="0.3">
      <c r="A214" s="34">
        <f>A213+1</f>
        <v>49</v>
      </c>
      <c r="B214" s="35" t="s">
        <v>88</v>
      </c>
      <c r="C214" s="36" t="s">
        <v>249</v>
      </c>
      <c r="D214" s="37">
        <v>0.75</v>
      </c>
      <c r="E214" s="38">
        <v>6</v>
      </c>
      <c r="F214" s="46">
        <v>14.5</v>
      </c>
      <c r="G214" s="38" t="s">
        <v>8</v>
      </c>
      <c r="H214" s="78">
        <v>1820</v>
      </c>
      <c r="I214" s="93">
        <v>1400</v>
      </c>
      <c r="J214" s="97">
        <f>I214/H214-1</f>
        <v>-0.23076923076923073</v>
      </c>
      <c r="K214" s="118"/>
      <c r="L214" s="105">
        <f>K214*I214</f>
        <v>0</v>
      </c>
    </row>
    <row r="215" spans="1:12" x14ac:dyDescent="0.3">
      <c r="A215" s="34">
        <f>A214+1</f>
        <v>50</v>
      </c>
      <c r="B215" s="35" t="s">
        <v>11</v>
      </c>
      <c r="C215" s="36" t="s">
        <v>250</v>
      </c>
      <c r="D215" s="37">
        <v>0.75</v>
      </c>
      <c r="E215" s="38">
        <v>6</v>
      </c>
      <c r="F215" s="46">
        <v>14.5</v>
      </c>
      <c r="G215" s="38" t="s">
        <v>8</v>
      </c>
      <c r="H215" s="78">
        <v>1300</v>
      </c>
      <c r="I215" s="93">
        <v>1000</v>
      </c>
      <c r="J215" s="97">
        <f>I215/H215-1</f>
        <v>-0.23076923076923073</v>
      </c>
      <c r="K215" s="118"/>
      <c r="L215" s="105">
        <f>K215*I215</f>
        <v>0</v>
      </c>
    </row>
    <row r="216" spans="1:12" x14ac:dyDescent="0.3">
      <c r="A216" s="34">
        <f>A215+1</f>
        <v>51</v>
      </c>
      <c r="B216" s="35" t="s">
        <v>87</v>
      </c>
      <c r="C216" s="36" t="s">
        <v>251</v>
      </c>
      <c r="D216" s="37">
        <v>0.75</v>
      </c>
      <c r="E216" s="38">
        <v>6</v>
      </c>
      <c r="F216" s="46">
        <v>14.5</v>
      </c>
      <c r="G216" s="38" t="s">
        <v>8</v>
      </c>
      <c r="H216" s="78">
        <v>1300</v>
      </c>
      <c r="I216" s="93">
        <v>1000</v>
      </c>
      <c r="J216" s="97">
        <f>I216/H216-1</f>
        <v>-0.23076923076923073</v>
      </c>
      <c r="K216" s="118"/>
      <c r="L216" s="105">
        <f>K216*I216</f>
        <v>0</v>
      </c>
    </row>
    <row r="217" spans="1:12" x14ac:dyDescent="0.3">
      <c r="A217" s="34">
        <f>A216+1</f>
        <v>52</v>
      </c>
      <c r="B217" s="35" t="s">
        <v>89</v>
      </c>
      <c r="C217" s="36" t="s">
        <v>252</v>
      </c>
      <c r="D217" s="37">
        <v>0.75</v>
      </c>
      <c r="E217" s="45">
        <v>6</v>
      </c>
      <c r="F217" s="45">
        <v>12</v>
      </c>
      <c r="G217" s="38" t="s">
        <v>90</v>
      </c>
      <c r="H217" s="78">
        <v>1170</v>
      </c>
      <c r="I217" s="93">
        <v>900</v>
      </c>
      <c r="J217" s="97">
        <f>I217/H217-1</f>
        <v>-0.23076923076923073</v>
      </c>
      <c r="K217" s="118"/>
      <c r="L217" s="105">
        <f>K217*I217</f>
        <v>0</v>
      </c>
    </row>
    <row r="218" spans="1:12" x14ac:dyDescent="0.3">
      <c r="A218" s="34">
        <f>A217+1</f>
        <v>53</v>
      </c>
      <c r="B218" s="35" t="s">
        <v>88</v>
      </c>
      <c r="C218" s="36" t="s">
        <v>253</v>
      </c>
      <c r="D218" s="37">
        <v>0.75</v>
      </c>
      <c r="E218" s="45">
        <v>6</v>
      </c>
      <c r="F218" s="45">
        <v>14</v>
      </c>
      <c r="G218" s="38" t="s">
        <v>90</v>
      </c>
      <c r="H218" s="78">
        <v>1170</v>
      </c>
      <c r="I218" s="93">
        <v>900</v>
      </c>
      <c r="J218" s="97">
        <f>I218/H218-1</f>
        <v>-0.23076923076923073</v>
      </c>
      <c r="K218" s="118"/>
      <c r="L218" s="105">
        <f>K218*I218</f>
        <v>0</v>
      </c>
    </row>
    <row r="219" spans="1:12" x14ac:dyDescent="0.3">
      <c r="A219" s="34">
        <f>A218+1</f>
        <v>54</v>
      </c>
      <c r="B219" s="35" t="s">
        <v>89</v>
      </c>
      <c r="C219" s="36" t="s">
        <v>254</v>
      </c>
      <c r="D219" s="37">
        <v>0.75</v>
      </c>
      <c r="E219" s="45">
        <v>6</v>
      </c>
      <c r="F219" s="45">
        <v>13</v>
      </c>
      <c r="G219" s="38" t="s">
        <v>90</v>
      </c>
      <c r="H219" s="78">
        <v>1170</v>
      </c>
      <c r="I219" s="93">
        <v>900</v>
      </c>
      <c r="J219" s="97">
        <f>I219/H219-1</f>
        <v>-0.23076923076923073</v>
      </c>
      <c r="K219" s="118"/>
      <c r="L219" s="105">
        <f>K219*I219</f>
        <v>0</v>
      </c>
    </row>
    <row r="220" spans="1:12" x14ac:dyDescent="0.3">
      <c r="A220" s="34">
        <f>A219+1</f>
        <v>55</v>
      </c>
      <c r="B220" s="35" t="s">
        <v>87</v>
      </c>
      <c r="C220" s="36" t="s">
        <v>255</v>
      </c>
      <c r="D220" s="37">
        <v>0.75</v>
      </c>
      <c r="E220" s="38">
        <v>6</v>
      </c>
      <c r="F220" s="38">
        <v>14</v>
      </c>
      <c r="G220" s="38" t="s">
        <v>90</v>
      </c>
      <c r="H220" s="78">
        <v>2600</v>
      </c>
      <c r="I220" s="93">
        <v>2000</v>
      </c>
      <c r="J220" s="97">
        <f>I220/H220-1</f>
        <v>-0.23076923076923073</v>
      </c>
      <c r="K220" s="118"/>
      <c r="L220" s="105">
        <f>K220*I220</f>
        <v>0</v>
      </c>
    </row>
    <row r="221" spans="1:12" x14ac:dyDescent="0.3">
      <c r="A221" s="34">
        <f>A220+1</f>
        <v>56</v>
      </c>
      <c r="B221" s="35" t="s">
        <v>91</v>
      </c>
      <c r="C221" s="36" t="s">
        <v>256</v>
      </c>
      <c r="D221" s="37">
        <v>0.75</v>
      </c>
      <c r="E221" s="38">
        <v>6</v>
      </c>
      <c r="F221" s="38">
        <v>13.5</v>
      </c>
      <c r="G221" s="38" t="s">
        <v>90</v>
      </c>
      <c r="H221" s="78">
        <v>2600</v>
      </c>
      <c r="I221" s="93">
        <v>2000</v>
      </c>
      <c r="J221" s="97">
        <f>I221/H221-1</f>
        <v>-0.23076923076923073</v>
      </c>
      <c r="K221" s="118"/>
      <c r="L221" s="105">
        <f>K221*I221</f>
        <v>0</v>
      </c>
    </row>
    <row r="222" spans="1:12" x14ac:dyDescent="0.3">
      <c r="A222" s="34">
        <f>A221+1</f>
        <v>57</v>
      </c>
      <c r="B222" s="35" t="s">
        <v>87</v>
      </c>
      <c r="C222" s="36" t="s">
        <v>257</v>
      </c>
      <c r="D222" s="37">
        <v>0.75</v>
      </c>
      <c r="E222" s="45">
        <v>6</v>
      </c>
      <c r="F222" s="45">
        <v>14.5</v>
      </c>
      <c r="G222" s="38" t="s">
        <v>90</v>
      </c>
      <c r="H222" s="78">
        <v>97500</v>
      </c>
      <c r="I222" s="93">
        <v>75000</v>
      </c>
      <c r="J222" s="97">
        <f>I222/H222-1</f>
        <v>-0.23076923076923073</v>
      </c>
      <c r="K222" s="118"/>
      <c r="L222" s="105">
        <f>K222*I222</f>
        <v>0</v>
      </c>
    </row>
    <row r="223" spans="1:12" x14ac:dyDescent="0.3">
      <c r="A223" s="34">
        <f>A222+1</f>
        <v>58</v>
      </c>
      <c r="B223" s="35" t="s">
        <v>87</v>
      </c>
      <c r="C223" s="36" t="s">
        <v>92</v>
      </c>
      <c r="D223" s="37">
        <v>0.75</v>
      </c>
      <c r="E223" s="45">
        <v>6</v>
      </c>
      <c r="F223" s="45">
        <v>14.5</v>
      </c>
      <c r="G223" s="38" t="s">
        <v>90</v>
      </c>
      <c r="H223" s="78">
        <v>11050</v>
      </c>
      <c r="I223" s="93">
        <v>8500</v>
      </c>
      <c r="J223" s="97">
        <f>I223/H223-1</f>
        <v>-0.23076923076923073</v>
      </c>
      <c r="K223" s="118"/>
      <c r="L223" s="105">
        <f>K223*I223</f>
        <v>0</v>
      </c>
    </row>
    <row r="224" spans="1:12" x14ac:dyDescent="0.3">
      <c r="A224" s="34">
        <f>A223+1</f>
        <v>59</v>
      </c>
      <c r="B224" s="35" t="s">
        <v>87</v>
      </c>
      <c r="C224" s="36" t="s">
        <v>258</v>
      </c>
      <c r="D224" s="37">
        <v>0.75</v>
      </c>
      <c r="E224" s="45">
        <v>6</v>
      </c>
      <c r="F224" s="45">
        <v>14.5</v>
      </c>
      <c r="G224" s="38" t="s">
        <v>90</v>
      </c>
      <c r="H224" s="78">
        <v>4290</v>
      </c>
      <c r="I224" s="93">
        <v>3300</v>
      </c>
      <c r="J224" s="97">
        <f>I224/H224-1</f>
        <v>-0.23076923076923073</v>
      </c>
      <c r="K224" s="118"/>
      <c r="L224" s="105">
        <f>K224*I224</f>
        <v>0</v>
      </c>
    </row>
    <row r="225" spans="1:12" x14ac:dyDescent="0.3">
      <c r="A225" s="34">
        <f>A224+1</f>
        <v>60</v>
      </c>
      <c r="B225" s="35" t="s">
        <v>87</v>
      </c>
      <c r="C225" s="36" t="s">
        <v>259</v>
      </c>
      <c r="D225" s="37">
        <v>0.75</v>
      </c>
      <c r="E225" s="45">
        <v>6</v>
      </c>
      <c r="F225" s="45">
        <v>14.5</v>
      </c>
      <c r="G225" s="38" t="s">
        <v>90</v>
      </c>
      <c r="H225" s="78">
        <v>3900</v>
      </c>
      <c r="I225" s="93">
        <v>3000</v>
      </c>
      <c r="J225" s="97">
        <f>I225/H225-1</f>
        <v>-0.23076923076923073</v>
      </c>
      <c r="K225" s="118"/>
      <c r="L225" s="105">
        <f>K225*I225</f>
        <v>0</v>
      </c>
    </row>
    <row r="226" spans="1:12" x14ac:dyDescent="0.3">
      <c r="A226" s="34">
        <f>A225+1</f>
        <v>61</v>
      </c>
      <c r="B226" s="35" t="s">
        <v>91</v>
      </c>
      <c r="C226" s="36" t="s">
        <v>260</v>
      </c>
      <c r="D226" s="37">
        <v>0.75</v>
      </c>
      <c r="E226" s="45">
        <v>6</v>
      </c>
      <c r="F226" s="45">
        <v>14.5</v>
      </c>
      <c r="G226" s="38" t="s">
        <v>90</v>
      </c>
      <c r="H226" s="78">
        <v>1560</v>
      </c>
      <c r="I226" s="93">
        <v>1200</v>
      </c>
      <c r="J226" s="97">
        <f>I226/H226-1</f>
        <v>-0.23076923076923073</v>
      </c>
      <c r="K226" s="118"/>
      <c r="L226" s="105">
        <f>K226*I226</f>
        <v>0</v>
      </c>
    </row>
    <row r="227" spans="1:12" x14ac:dyDescent="0.3">
      <c r="A227" s="34">
        <f>A226+1</f>
        <v>62</v>
      </c>
      <c r="B227" s="35" t="s">
        <v>87</v>
      </c>
      <c r="C227" s="36" t="s">
        <v>261</v>
      </c>
      <c r="D227" s="37">
        <v>0.75</v>
      </c>
      <c r="E227" s="45">
        <v>6</v>
      </c>
      <c r="F227" s="45">
        <v>14.5</v>
      </c>
      <c r="G227" s="38" t="s">
        <v>90</v>
      </c>
      <c r="H227" s="78">
        <v>97500</v>
      </c>
      <c r="I227" s="93">
        <v>75000</v>
      </c>
      <c r="J227" s="97">
        <f>I227/H227-1</f>
        <v>-0.23076923076923073</v>
      </c>
      <c r="K227" s="118"/>
      <c r="L227" s="105">
        <f>K227*I227</f>
        <v>0</v>
      </c>
    </row>
    <row r="228" spans="1:12" x14ac:dyDescent="0.3">
      <c r="A228" s="34">
        <f>A227+1</f>
        <v>63</v>
      </c>
      <c r="B228" s="35" t="s">
        <v>87</v>
      </c>
      <c r="C228" s="36" t="s">
        <v>262</v>
      </c>
      <c r="D228" s="37">
        <v>0.75</v>
      </c>
      <c r="E228" s="45">
        <v>6</v>
      </c>
      <c r="F228" s="45">
        <v>14.5</v>
      </c>
      <c r="G228" s="38" t="s">
        <v>90</v>
      </c>
      <c r="H228" s="78">
        <v>10010</v>
      </c>
      <c r="I228" s="93">
        <v>7700</v>
      </c>
      <c r="J228" s="97">
        <f>I228/H228-1</f>
        <v>-0.23076923076923073</v>
      </c>
      <c r="K228" s="118"/>
      <c r="L228" s="105">
        <f>K228*I228</f>
        <v>0</v>
      </c>
    </row>
    <row r="229" spans="1:12" x14ac:dyDescent="0.3">
      <c r="A229" s="34">
        <f>A228+1</f>
        <v>64</v>
      </c>
      <c r="B229" s="35" t="s">
        <v>87</v>
      </c>
      <c r="C229" s="36" t="s">
        <v>263</v>
      </c>
      <c r="D229" s="37">
        <v>0.75</v>
      </c>
      <c r="E229" s="45">
        <v>6</v>
      </c>
      <c r="F229" s="45">
        <v>14.5</v>
      </c>
      <c r="G229" s="38" t="s">
        <v>90</v>
      </c>
      <c r="H229" s="78">
        <v>10010</v>
      </c>
      <c r="I229" s="93">
        <v>7700</v>
      </c>
      <c r="J229" s="97">
        <f>I229/H229-1</f>
        <v>-0.23076923076923073</v>
      </c>
      <c r="K229" s="118"/>
      <c r="L229" s="105">
        <f>K229*I229</f>
        <v>0</v>
      </c>
    </row>
    <row r="230" spans="1:12" x14ac:dyDescent="0.3">
      <c r="A230" s="34">
        <f>A229+1</f>
        <v>65</v>
      </c>
      <c r="B230" s="35" t="s">
        <v>91</v>
      </c>
      <c r="C230" s="36" t="s">
        <v>264</v>
      </c>
      <c r="D230" s="37">
        <v>0.75</v>
      </c>
      <c r="E230" s="45">
        <v>6</v>
      </c>
      <c r="F230" s="45">
        <v>13</v>
      </c>
      <c r="G230" s="38" t="s">
        <v>90</v>
      </c>
      <c r="H230" s="78">
        <v>4290</v>
      </c>
      <c r="I230" s="93">
        <v>3300</v>
      </c>
      <c r="J230" s="97">
        <f>I230/H230-1</f>
        <v>-0.23076923076923073</v>
      </c>
      <c r="K230" s="118"/>
      <c r="L230" s="105">
        <f>K230*I230</f>
        <v>0</v>
      </c>
    </row>
    <row r="231" spans="1:12" x14ac:dyDescent="0.3">
      <c r="A231" s="34">
        <f>A230+1</f>
        <v>66</v>
      </c>
      <c r="B231" s="35" t="s">
        <v>87</v>
      </c>
      <c r="C231" s="36" t="s">
        <v>265</v>
      </c>
      <c r="D231" s="37">
        <v>0.75</v>
      </c>
      <c r="E231" s="45">
        <v>6</v>
      </c>
      <c r="F231" s="45">
        <v>14.5</v>
      </c>
      <c r="G231" s="38" t="s">
        <v>90</v>
      </c>
      <c r="H231" s="78">
        <v>10010</v>
      </c>
      <c r="I231" s="93">
        <v>7700</v>
      </c>
      <c r="J231" s="97">
        <f>I231/H231-1</f>
        <v>-0.23076923076923073</v>
      </c>
      <c r="K231" s="118"/>
      <c r="L231" s="105">
        <f>K231*I231</f>
        <v>0</v>
      </c>
    </row>
    <row r="232" spans="1:12" x14ac:dyDescent="0.3">
      <c r="A232" s="34">
        <f>A231+1</f>
        <v>67</v>
      </c>
      <c r="B232" s="35" t="s">
        <v>87</v>
      </c>
      <c r="C232" s="36" t="s">
        <v>266</v>
      </c>
      <c r="D232" s="37">
        <v>0.75</v>
      </c>
      <c r="E232" s="45">
        <v>2</v>
      </c>
      <c r="F232" s="45">
        <v>14.5</v>
      </c>
      <c r="G232" s="38" t="s">
        <v>90</v>
      </c>
      <c r="H232" s="78">
        <v>10010</v>
      </c>
      <c r="I232" s="93">
        <v>7700</v>
      </c>
      <c r="J232" s="97">
        <f>I232/H232-1</f>
        <v>-0.23076923076923073</v>
      </c>
      <c r="K232" s="118"/>
      <c r="L232" s="105">
        <f>K232*I232</f>
        <v>0</v>
      </c>
    </row>
    <row r="233" spans="1:12" x14ac:dyDescent="0.3">
      <c r="A233" s="34">
        <f>A232+1</f>
        <v>68</v>
      </c>
      <c r="B233" s="35" t="s">
        <v>87</v>
      </c>
      <c r="C233" s="36" t="s">
        <v>267</v>
      </c>
      <c r="D233" s="37">
        <v>0.75</v>
      </c>
      <c r="E233" s="45">
        <v>6</v>
      </c>
      <c r="F233" s="45">
        <v>14.5</v>
      </c>
      <c r="G233" s="38" t="s">
        <v>90</v>
      </c>
      <c r="H233" s="78">
        <v>78000</v>
      </c>
      <c r="I233" s="93">
        <v>60000</v>
      </c>
      <c r="J233" s="97">
        <f>I233/H233-1</f>
        <v>-0.23076923076923073</v>
      </c>
      <c r="K233" s="118"/>
      <c r="L233" s="105">
        <f>K233*I233</f>
        <v>0</v>
      </c>
    </row>
    <row r="234" spans="1:12" x14ac:dyDescent="0.3">
      <c r="A234" s="34">
        <f>A233+1</f>
        <v>69</v>
      </c>
      <c r="B234" s="35" t="s">
        <v>88</v>
      </c>
      <c r="C234" s="36" t="s">
        <v>268</v>
      </c>
      <c r="D234" s="37">
        <v>0.75</v>
      </c>
      <c r="E234" s="38">
        <v>6</v>
      </c>
      <c r="F234" s="38">
        <v>13.5</v>
      </c>
      <c r="G234" s="38" t="s">
        <v>90</v>
      </c>
      <c r="H234" s="78">
        <v>1495</v>
      </c>
      <c r="I234" s="93">
        <v>1150</v>
      </c>
      <c r="J234" s="97">
        <f>I234/H234-1</f>
        <v>-0.23076923076923073</v>
      </c>
      <c r="K234" s="118"/>
      <c r="L234" s="105">
        <f>K234*I234</f>
        <v>0</v>
      </c>
    </row>
    <row r="235" spans="1:12" x14ac:dyDescent="0.3">
      <c r="A235" s="34">
        <f>A234+1</f>
        <v>70</v>
      </c>
      <c r="B235" s="35" t="s">
        <v>91</v>
      </c>
      <c r="C235" s="36" t="s">
        <v>269</v>
      </c>
      <c r="D235" s="37">
        <v>0.75</v>
      </c>
      <c r="E235" s="38">
        <v>6</v>
      </c>
      <c r="F235" s="38">
        <v>12.5</v>
      </c>
      <c r="G235" s="38" t="s">
        <v>90</v>
      </c>
      <c r="H235" s="78">
        <v>1495</v>
      </c>
      <c r="I235" s="93">
        <v>1150</v>
      </c>
      <c r="J235" s="97">
        <f>I235/H235-1</f>
        <v>-0.23076923076923073</v>
      </c>
      <c r="K235" s="118"/>
      <c r="L235" s="105">
        <f>K235*I235</f>
        <v>0</v>
      </c>
    </row>
    <row r="236" spans="1:12" x14ac:dyDescent="0.3">
      <c r="A236" s="34">
        <f>A235+1</f>
        <v>71</v>
      </c>
      <c r="B236" s="35" t="s">
        <v>88</v>
      </c>
      <c r="C236" s="36" t="s">
        <v>270</v>
      </c>
      <c r="D236" s="37">
        <v>0.75</v>
      </c>
      <c r="E236" s="38">
        <v>6</v>
      </c>
      <c r="F236" s="38">
        <v>13.5</v>
      </c>
      <c r="G236" s="38" t="s">
        <v>90</v>
      </c>
      <c r="H236" s="78">
        <v>1495</v>
      </c>
      <c r="I236" s="93">
        <v>1150</v>
      </c>
      <c r="J236" s="97">
        <f>I236/H236-1</f>
        <v>-0.23076923076923073</v>
      </c>
      <c r="K236" s="118"/>
      <c r="L236" s="105">
        <f>K236*I236</f>
        <v>0</v>
      </c>
    </row>
    <row r="237" spans="1:12" x14ac:dyDescent="0.3">
      <c r="A237" s="34">
        <f>A236+1</f>
        <v>72</v>
      </c>
      <c r="B237" s="35" t="s">
        <v>89</v>
      </c>
      <c r="C237" s="36" t="s">
        <v>271</v>
      </c>
      <c r="D237" s="37">
        <v>0.75</v>
      </c>
      <c r="E237" s="38">
        <v>6</v>
      </c>
      <c r="F237" s="38">
        <v>13</v>
      </c>
      <c r="G237" s="38" t="s">
        <v>90</v>
      </c>
      <c r="H237" s="78">
        <v>1495</v>
      </c>
      <c r="I237" s="93">
        <v>1150</v>
      </c>
      <c r="J237" s="97">
        <f>I237/H237-1</f>
        <v>-0.23076923076923073</v>
      </c>
      <c r="K237" s="118"/>
      <c r="L237" s="105">
        <f>K237*I237</f>
        <v>0</v>
      </c>
    </row>
    <row r="238" spans="1:12" x14ac:dyDescent="0.3">
      <c r="A238" s="34">
        <f>A237+1</f>
        <v>73</v>
      </c>
      <c r="B238" s="35" t="s">
        <v>93</v>
      </c>
      <c r="C238" s="36" t="s">
        <v>272</v>
      </c>
      <c r="D238" s="37">
        <v>0.75</v>
      </c>
      <c r="E238" s="38">
        <v>6</v>
      </c>
      <c r="F238" s="38">
        <v>14.5</v>
      </c>
      <c r="G238" s="38" t="s">
        <v>90</v>
      </c>
      <c r="H238" s="78">
        <v>1625</v>
      </c>
      <c r="I238" s="93">
        <v>1250</v>
      </c>
      <c r="J238" s="97">
        <f>I238/H238-1</f>
        <v>-0.23076923076923073</v>
      </c>
      <c r="K238" s="118"/>
      <c r="L238" s="105">
        <f>K238*I238</f>
        <v>0</v>
      </c>
    </row>
    <row r="239" spans="1:12" x14ac:dyDescent="0.3">
      <c r="A239" s="34">
        <f>A238+1</f>
        <v>74</v>
      </c>
      <c r="B239" s="35" t="s">
        <v>94</v>
      </c>
      <c r="C239" s="36" t="s">
        <v>273</v>
      </c>
      <c r="D239" s="37">
        <v>0.75</v>
      </c>
      <c r="E239" s="38">
        <v>6</v>
      </c>
      <c r="F239" s="38">
        <v>14.5</v>
      </c>
      <c r="G239" s="38" t="s">
        <v>90</v>
      </c>
      <c r="H239" s="78">
        <v>1625</v>
      </c>
      <c r="I239" s="93">
        <v>1250</v>
      </c>
      <c r="J239" s="97">
        <f>I239/H239-1</f>
        <v>-0.23076923076923073</v>
      </c>
      <c r="K239" s="118"/>
      <c r="L239" s="105">
        <f>K239*I239</f>
        <v>0</v>
      </c>
    </row>
    <row r="240" spans="1:12" x14ac:dyDescent="0.3">
      <c r="A240" s="34">
        <f>A239+1</f>
        <v>75</v>
      </c>
      <c r="B240" s="35" t="s">
        <v>89</v>
      </c>
      <c r="C240" s="36" t="s">
        <v>274</v>
      </c>
      <c r="D240" s="37">
        <v>0.75</v>
      </c>
      <c r="E240" s="38">
        <v>6</v>
      </c>
      <c r="F240" s="46">
        <v>14.5</v>
      </c>
      <c r="G240" s="38" t="s">
        <v>12</v>
      </c>
      <c r="H240" s="78">
        <v>845</v>
      </c>
      <c r="I240" s="93">
        <v>650</v>
      </c>
      <c r="J240" s="97">
        <f>I240/H240-1</f>
        <v>-0.23076923076923073</v>
      </c>
      <c r="K240" s="118"/>
      <c r="L240" s="105">
        <f>K240*I240</f>
        <v>0</v>
      </c>
    </row>
    <row r="241" spans="1:12" x14ac:dyDescent="0.3">
      <c r="A241" s="34">
        <f>A240+1</f>
        <v>76</v>
      </c>
      <c r="B241" s="35" t="s">
        <v>87</v>
      </c>
      <c r="C241" s="36" t="s">
        <v>275</v>
      </c>
      <c r="D241" s="37">
        <v>0.75</v>
      </c>
      <c r="E241" s="38">
        <v>6</v>
      </c>
      <c r="F241" s="46">
        <v>14.5</v>
      </c>
      <c r="G241" s="38" t="s">
        <v>12</v>
      </c>
      <c r="H241" s="78">
        <v>845</v>
      </c>
      <c r="I241" s="93">
        <v>650</v>
      </c>
      <c r="J241" s="97">
        <f>I241/H241-1</f>
        <v>-0.23076923076923073</v>
      </c>
      <c r="K241" s="118"/>
      <c r="L241" s="105">
        <f>K241*I241</f>
        <v>0</v>
      </c>
    </row>
    <row r="242" spans="1:12" x14ac:dyDescent="0.3">
      <c r="A242" s="34">
        <f>A241+1</f>
        <v>77</v>
      </c>
      <c r="B242" s="35" t="s">
        <v>91</v>
      </c>
      <c r="C242" s="36" t="s">
        <v>276</v>
      </c>
      <c r="D242" s="37">
        <v>0.75</v>
      </c>
      <c r="E242" s="38">
        <v>6</v>
      </c>
      <c r="F242" s="46">
        <v>14.5</v>
      </c>
      <c r="G242" s="38" t="s">
        <v>12</v>
      </c>
      <c r="H242" s="78">
        <v>845</v>
      </c>
      <c r="I242" s="93">
        <v>650</v>
      </c>
      <c r="J242" s="97">
        <f>I242/H242-1</f>
        <v>-0.23076923076923073</v>
      </c>
      <c r="K242" s="118"/>
      <c r="L242" s="105">
        <f>K242*I242</f>
        <v>0</v>
      </c>
    </row>
    <row r="243" spans="1:12" x14ac:dyDescent="0.3">
      <c r="A243" s="34">
        <f>A242+1</f>
        <v>78</v>
      </c>
      <c r="B243" s="35" t="s">
        <v>88</v>
      </c>
      <c r="C243" s="36" t="s">
        <v>277</v>
      </c>
      <c r="D243" s="37">
        <v>0.75</v>
      </c>
      <c r="E243" s="38">
        <v>6</v>
      </c>
      <c r="F243" s="46">
        <v>14.5</v>
      </c>
      <c r="G243" s="38" t="s">
        <v>12</v>
      </c>
      <c r="H243" s="78">
        <v>845</v>
      </c>
      <c r="I243" s="93">
        <v>650</v>
      </c>
      <c r="J243" s="97">
        <f>I243/H243-1</f>
        <v>-0.23076923076923073</v>
      </c>
      <c r="K243" s="118"/>
      <c r="L243" s="105">
        <f>K243*I243</f>
        <v>0</v>
      </c>
    </row>
    <row r="244" spans="1:12" x14ac:dyDescent="0.3">
      <c r="A244" s="34">
        <f>A243+1</f>
        <v>79</v>
      </c>
      <c r="B244" s="35" t="s">
        <v>87</v>
      </c>
      <c r="C244" s="36" t="s">
        <v>278</v>
      </c>
      <c r="D244" s="37">
        <v>0.75</v>
      </c>
      <c r="E244" s="38">
        <v>6</v>
      </c>
      <c r="F244" s="46">
        <v>14.5</v>
      </c>
      <c r="G244" s="38" t="s">
        <v>12</v>
      </c>
      <c r="H244" s="78">
        <v>1300</v>
      </c>
      <c r="I244" s="93">
        <v>1000</v>
      </c>
      <c r="J244" s="97">
        <f>I244/H244-1</f>
        <v>-0.23076923076923073</v>
      </c>
      <c r="K244" s="118"/>
      <c r="L244" s="105">
        <f>K244*I244</f>
        <v>0</v>
      </c>
    </row>
    <row r="245" spans="1:12" x14ac:dyDescent="0.3">
      <c r="A245" s="34">
        <f>A244+1</f>
        <v>80</v>
      </c>
      <c r="B245" s="35" t="s">
        <v>87</v>
      </c>
      <c r="C245" s="36" t="s">
        <v>279</v>
      </c>
      <c r="D245" s="37">
        <v>0.75</v>
      </c>
      <c r="E245" s="38">
        <v>6</v>
      </c>
      <c r="F245" s="46">
        <v>14.5</v>
      </c>
      <c r="G245" s="38" t="s">
        <v>12</v>
      </c>
      <c r="H245" s="78">
        <v>1300</v>
      </c>
      <c r="I245" s="93">
        <v>1000</v>
      </c>
      <c r="J245" s="97">
        <f>I245/H245-1</f>
        <v>-0.23076923076923073</v>
      </c>
      <c r="K245" s="118"/>
      <c r="L245" s="105">
        <f>K245*I245</f>
        <v>0</v>
      </c>
    </row>
    <row r="246" spans="1:12" x14ac:dyDescent="0.3">
      <c r="A246" s="34">
        <f>A245+1</f>
        <v>81</v>
      </c>
      <c r="B246" s="35" t="s">
        <v>91</v>
      </c>
      <c r="C246" s="36" t="s">
        <v>280</v>
      </c>
      <c r="D246" s="37">
        <v>0.75</v>
      </c>
      <c r="E246" s="38">
        <v>6</v>
      </c>
      <c r="F246" s="46">
        <v>14.5</v>
      </c>
      <c r="G246" s="38" t="s">
        <v>12</v>
      </c>
      <c r="H246" s="78">
        <v>1300</v>
      </c>
      <c r="I246" s="93">
        <v>1000</v>
      </c>
      <c r="J246" s="97">
        <f>I246/H246-1</f>
        <v>-0.23076923076923073</v>
      </c>
      <c r="K246" s="118"/>
      <c r="L246" s="105">
        <f>K246*I246</f>
        <v>0</v>
      </c>
    </row>
    <row r="247" spans="1:12" x14ac:dyDescent="0.3">
      <c r="A247" s="34">
        <f>A246+1</f>
        <v>82</v>
      </c>
      <c r="B247" s="35" t="s">
        <v>87</v>
      </c>
      <c r="C247" s="36" t="s">
        <v>281</v>
      </c>
      <c r="D247" s="37">
        <v>0.75</v>
      </c>
      <c r="E247" s="38">
        <v>6</v>
      </c>
      <c r="F247" s="46">
        <v>14.5</v>
      </c>
      <c r="G247" s="38" t="s">
        <v>12</v>
      </c>
      <c r="H247" s="78">
        <v>1300</v>
      </c>
      <c r="I247" s="93">
        <v>1000</v>
      </c>
      <c r="J247" s="97">
        <f>I247/H247-1</f>
        <v>-0.23076923076923073</v>
      </c>
      <c r="K247" s="118"/>
      <c r="L247" s="105">
        <f>K247*I247</f>
        <v>0</v>
      </c>
    </row>
    <row r="248" spans="1:12" x14ac:dyDescent="0.3">
      <c r="A248" s="34">
        <f>A247+1</f>
        <v>83</v>
      </c>
      <c r="B248" s="35" t="s">
        <v>91</v>
      </c>
      <c r="C248" s="36" t="s">
        <v>282</v>
      </c>
      <c r="D248" s="37">
        <v>0.75</v>
      </c>
      <c r="E248" s="38">
        <v>6</v>
      </c>
      <c r="F248" s="46">
        <v>14.5</v>
      </c>
      <c r="G248" s="38" t="s">
        <v>12</v>
      </c>
      <c r="H248" s="78">
        <v>1300</v>
      </c>
      <c r="I248" s="93">
        <v>1000</v>
      </c>
      <c r="J248" s="97">
        <f>I248/H248-1</f>
        <v>-0.23076923076923073</v>
      </c>
      <c r="K248" s="118"/>
      <c r="L248" s="105">
        <f>K248*I248</f>
        <v>0</v>
      </c>
    </row>
    <row r="249" spans="1:12" x14ac:dyDescent="0.3">
      <c r="A249" s="34">
        <f>A248+1</f>
        <v>84</v>
      </c>
      <c r="B249" s="35" t="s">
        <v>9</v>
      </c>
      <c r="C249" s="36" t="s">
        <v>283</v>
      </c>
      <c r="D249" s="37">
        <v>0.75</v>
      </c>
      <c r="E249" s="38">
        <v>12</v>
      </c>
      <c r="F249" s="38">
        <v>14</v>
      </c>
      <c r="G249" s="38" t="s">
        <v>21</v>
      </c>
      <c r="H249" s="78">
        <v>2665</v>
      </c>
      <c r="I249" s="93">
        <v>2050</v>
      </c>
      <c r="J249" s="97">
        <f>I249/H249-1</f>
        <v>-0.23076923076923073</v>
      </c>
      <c r="K249" s="118"/>
      <c r="L249" s="105">
        <f>K249*I249</f>
        <v>0</v>
      </c>
    </row>
    <row r="250" spans="1:12" x14ac:dyDescent="0.3">
      <c r="A250" s="34">
        <f>A249+1</f>
        <v>85</v>
      </c>
      <c r="B250" s="35" t="s">
        <v>9</v>
      </c>
      <c r="C250" s="36" t="s">
        <v>284</v>
      </c>
      <c r="D250" s="37">
        <v>0.75</v>
      </c>
      <c r="E250" s="38">
        <v>12</v>
      </c>
      <c r="F250" s="38">
        <v>13</v>
      </c>
      <c r="G250" s="38" t="s">
        <v>21</v>
      </c>
      <c r="H250" s="78">
        <v>8450</v>
      </c>
      <c r="I250" s="93">
        <v>6500</v>
      </c>
      <c r="J250" s="97">
        <f>I250/H250-1</f>
        <v>-0.23076923076923073</v>
      </c>
      <c r="K250" s="118"/>
      <c r="L250" s="105">
        <f>K250*I250</f>
        <v>0</v>
      </c>
    </row>
    <row r="251" spans="1:12" x14ac:dyDescent="0.3">
      <c r="A251" s="34">
        <f>A250+1</f>
        <v>86</v>
      </c>
      <c r="B251" s="35" t="s">
        <v>20</v>
      </c>
      <c r="C251" s="36" t="s">
        <v>285</v>
      </c>
      <c r="D251" s="37">
        <v>0.75</v>
      </c>
      <c r="E251" s="38">
        <v>12</v>
      </c>
      <c r="F251" s="38">
        <v>13</v>
      </c>
      <c r="G251" s="38" t="s">
        <v>21</v>
      </c>
      <c r="H251" s="78">
        <v>2600</v>
      </c>
      <c r="I251" s="93">
        <v>2000</v>
      </c>
      <c r="J251" s="97">
        <f>I251/H251-1</f>
        <v>-0.23076923076923073</v>
      </c>
      <c r="K251" s="118"/>
      <c r="L251" s="105">
        <f>K251*I251</f>
        <v>0</v>
      </c>
    </row>
    <row r="252" spans="1:12" x14ac:dyDescent="0.3">
      <c r="A252" s="34">
        <f>A251+1</f>
        <v>87</v>
      </c>
      <c r="B252" s="35" t="s">
        <v>9</v>
      </c>
      <c r="C252" s="36" t="s">
        <v>286</v>
      </c>
      <c r="D252" s="37">
        <v>0.75</v>
      </c>
      <c r="E252" s="38">
        <v>6</v>
      </c>
      <c r="F252" s="38">
        <v>13.5</v>
      </c>
      <c r="G252" s="38" t="s">
        <v>21</v>
      </c>
      <c r="H252" s="78">
        <v>18200</v>
      </c>
      <c r="I252" s="93">
        <v>14000</v>
      </c>
      <c r="J252" s="97">
        <f>I252/H252-1</f>
        <v>-0.23076923076923073</v>
      </c>
      <c r="K252" s="118"/>
      <c r="L252" s="105">
        <f>K252*I252</f>
        <v>0</v>
      </c>
    </row>
    <row r="253" spans="1:12" x14ac:dyDescent="0.3">
      <c r="A253" s="34">
        <f>A252+1</f>
        <v>88</v>
      </c>
      <c r="B253" s="35" t="s">
        <v>20</v>
      </c>
      <c r="C253" s="36" t="s">
        <v>287</v>
      </c>
      <c r="D253" s="37">
        <v>0.75</v>
      </c>
      <c r="E253" s="38">
        <v>12</v>
      </c>
      <c r="F253" s="38">
        <v>12.5</v>
      </c>
      <c r="G253" s="38" t="s">
        <v>21</v>
      </c>
      <c r="H253" s="78">
        <v>2795</v>
      </c>
      <c r="I253" s="93">
        <v>2150</v>
      </c>
      <c r="J253" s="97">
        <f>I253/H253-1</f>
        <v>-0.23076923076923073</v>
      </c>
      <c r="K253" s="118"/>
      <c r="L253" s="105">
        <f>K253*I253</f>
        <v>0</v>
      </c>
    </row>
    <row r="254" spans="1:12" x14ac:dyDescent="0.3">
      <c r="A254" s="34">
        <f>A253+1</f>
        <v>89</v>
      </c>
      <c r="B254" s="35" t="s">
        <v>20</v>
      </c>
      <c r="C254" s="36" t="s">
        <v>288</v>
      </c>
      <c r="D254" s="37">
        <v>0.75</v>
      </c>
      <c r="E254" s="38">
        <v>6</v>
      </c>
      <c r="F254" s="38">
        <v>14.5</v>
      </c>
      <c r="G254" s="38" t="s">
        <v>21</v>
      </c>
      <c r="H254" s="78">
        <v>5980</v>
      </c>
      <c r="I254" s="93">
        <v>4600</v>
      </c>
      <c r="J254" s="97">
        <f>I254/H254-1</f>
        <v>-0.23076923076923073</v>
      </c>
      <c r="K254" s="118"/>
      <c r="L254" s="105">
        <f>K254*I254</f>
        <v>0</v>
      </c>
    </row>
    <row r="255" spans="1:12" x14ac:dyDescent="0.3">
      <c r="A255" s="34">
        <f>A254+1</f>
        <v>90</v>
      </c>
      <c r="B255" s="35" t="s">
        <v>9</v>
      </c>
      <c r="C255" s="36" t="s">
        <v>205</v>
      </c>
      <c r="D255" s="37">
        <v>0.75</v>
      </c>
      <c r="E255" s="38">
        <v>12</v>
      </c>
      <c r="F255" s="38">
        <v>13</v>
      </c>
      <c r="G255" s="38" t="s">
        <v>21</v>
      </c>
      <c r="H255" s="78">
        <v>6110</v>
      </c>
      <c r="I255" s="93">
        <v>4700</v>
      </c>
      <c r="J255" s="97">
        <f>I255/H255-1</f>
        <v>-0.23076923076923073</v>
      </c>
      <c r="K255" s="118"/>
      <c r="L255" s="105">
        <f>K255*I255</f>
        <v>0</v>
      </c>
    </row>
    <row r="256" spans="1:12" x14ac:dyDescent="0.3">
      <c r="A256" s="34">
        <f>A255+1</f>
        <v>91</v>
      </c>
      <c r="B256" s="35" t="s">
        <v>9</v>
      </c>
      <c r="C256" s="36" t="s">
        <v>204</v>
      </c>
      <c r="D256" s="37">
        <v>0.75</v>
      </c>
      <c r="E256" s="38">
        <v>12</v>
      </c>
      <c r="F256" s="38">
        <v>13.5</v>
      </c>
      <c r="G256" s="38" t="s">
        <v>21</v>
      </c>
      <c r="H256" s="78">
        <v>7800</v>
      </c>
      <c r="I256" s="93">
        <v>6000</v>
      </c>
      <c r="J256" s="97">
        <f>I256/H256-1</f>
        <v>-0.23076923076923073</v>
      </c>
      <c r="K256" s="118"/>
      <c r="L256" s="105">
        <f>K256*I256</f>
        <v>0</v>
      </c>
    </row>
    <row r="257" spans="1:12" x14ac:dyDescent="0.3">
      <c r="A257" s="34">
        <f>A256+1</f>
        <v>92</v>
      </c>
      <c r="B257" s="35" t="s">
        <v>20</v>
      </c>
      <c r="C257" s="36" t="s">
        <v>203</v>
      </c>
      <c r="D257" s="37">
        <v>0.75</v>
      </c>
      <c r="E257" s="38">
        <v>12</v>
      </c>
      <c r="F257" s="38">
        <v>12.5</v>
      </c>
      <c r="G257" s="38" t="s">
        <v>21</v>
      </c>
      <c r="H257" s="78">
        <v>2925</v>
      </c>
      <c r="I257" s="93">
        <v>2250</v>
      </c>
      <c r="J257" s="97">
        <f>I257/H257-1</f>
        <v>-0.23076923076923073</v>
      </c>
      <c r="K257" s="118"/>
      <c r="L257" s="105">
        <f>K257*I257</f>
        <v>0</v>
      </c>
    </row>
    <row r="258" spans="1:12" x14ac:dyDescent="0.3">
      <c r="A258" s="34">
        <f>A257+1</f>
        <v>93</v>
      </c>
      <c r="B258" s="35" t="s">
        <v>9</v>
      </c>
      <c r="C258" s="36" t="s">
        <v>202</v>
      </c>
      <c r="D258" s="37">
        <v>0.75</v>
      </c>
      <c r="E258" s="38">
        <v>12</v>
      </c>
      <c r="F258" s="38">
        <v>13</v>
      </c>
      <c r="G258" s="38" t="s">
        <v>21</v>
      </c>
      <c r="H258" s="78">
        <v>2925</v>
      </c>
      <c r="I258" s="93">
        <v>2250</v>
      </c>
      <c r="J258" s="97">
        <f>I258/H258-1</f>
        <v>-0.23076923076923073</v>
      </c>
      <c r="K258" s="118"/>
      <c r="L258" s="105">
        <f>K258*I258</f>
        <v>0</v>
      </c>
    </row>
    <row r="259" spans="1:12" x14ac:dyDescent="0.3">
      <c r="A259" s="34">
        <f>A258+1</f>
        <v>94</v>
      </c>
      <c r="B259" s="35" t="s">
        <v>20</v>
      </c>
      <c r="C259" s="36" t="s">
        <v>201</v>
      </c>
      <c r="D259" s="37">
        <v>0.75</v>
      </c>
      <c r="E259" s="38">
        <v>12</v>
      </c>
      <c r="F259" s="38">
        <v>12.5</v>
      </c>
      <c r="G259" s="38" t="s">
        <v>21</v>
      </c>
      <c r="H259" s="78">
        <v>3536</v>
      </c>
      <c r="I259" s="93">
        <v>2720</v>
      </c>
      <c r="J259" s="97">
        <f>I259/H259-1</f>
        <v>-0.23076923076923073</v>
      </c>
      <c r="K259" s="118"/>
      <c r="L259" s="105">
        <f>K259*I259</f>
        <v>0</v>
      </c>
    </row>
    <row r="260" spans="1:12" ht="15" thickBot="1" x14ac:dyDescent="0.35">
      <c r="A260" s="40">
        <f>A259+1</f>
        <v>95</v>
      </c>
      <c r="B260" s="41" t="s">
        <v>20</v>
      </c>
      <c r="C260" s="42" t="s">
        <v>200</v>
      </c>
      <c r="D260" s="43">
        <v>0.75</v>
      </c>
      <c r="E260" s="44">
        <v>12</v>
      </c>
      <c r="F260" s="44">
        <v>13</v>
      </c>
      <c r="G260" s="44" t="s">
        <v>21</v>
      </c>
      <c r="H260" s="79">
        <v>6500</v>
      </c>
      <c r="I260" s="94">
        <v>5000</v>
      </c>
      <c r="J260" s="98">
        <f>I260/H260-1</f>
        <v>-0.23076923076923073</v>
      </c>
      <c r="K260" s="120"/>
      <c r="L260" s="106">
        <f>K260*I260</f>
        <v>0</v>
      </c>
    </row>
  </sheetData>
  <sheetProtection formatCells="0" autoFilter="0"/>
  <protectedRanges>
    <protectedRange sqref="H8" name="Диапазон1_1"/>
    <protectedRange sqref="J8:L8" name="Диапазон1_1_1"/>
  </protectedRanges>
  <mergeCells count="25">
    <mergeCell ref="A137:G137"/>
    <mergeCell ref="A145:G145"/>
    <mergeCell ref="A159:G159"/>
    <mergeCell ref="A165:G165"/>
    <mergeCell ref="A86:G86"/>
    <mergeCell ref="A93:G93"/>
    <mergeCell ref="A96:G96"/>
    <mergeCell ref="A107:G107"/>
    <mergeCell ref="A119:G119"/>
    <mergeCell ref="A128:G128"/>
    <mergeCell ref="A7:J7"/>
    <mergeCell ref="A9:G9"/>
    <mergeCell ref="A26:G26"/>
    <mergeCell ref="A51:G51"/>
    <mergeCell ref="A5:B5"/>
    <mergeCell ref="A6:B6"/>
    <mergeCell ref="A1:B1"/>
    <mergeCell ref="A2:B2"/>
    <mergeCell ref="A3:B3"/>
    <mergeCell ref="A4:B4"/>
    <mergeCell ref="C2:D2"/>
    <mergeCell ref="C3:D3"/>
    <mergeCell ref="C4:D4"/>
    <mergeCell ref="C5:D5"/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2024-04-29T07:42:07Z</dcterms:modified>
</cp:coreProperties>
</file>